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Y:\LES\Valinnat\Kandivalinnat\Siirtohaku ja koulutusohjelman vaihto\2026\"/>
    </mc:Choice>
  </mc:AlternateContent>
  <xr:revisionPtr revIDLastSave="0" documentId="8_{267376A8-1197-4913-9AC5-4C1B96E5D96B}" xr6:coauthVersionLast="47" xr6:coauthVersionMax="47" xr10:uidLastSave="{00000000-0000-0000-0000-000000000000}"/>
  <bookViews>
    <workbookView xWindow="28680" yWindow="-120" windowWidth="29040" windowHeight="15840" firstSheet="1" activeTab="1" xr2:uid="{432A80D4-6154-4EE6-990F-E69413412C79}"/>
  </bookViews>
  <sheets>
    <sheet name="Ohjeet" sheetId="6" r:id="rId1"/>
    <sheet name="Informaatioverkostot" sheetId="5" r:id="rId2"/>
    <sheet name="Matematiikka ja systeemitieteet" sheetId="3" r:id="rId3"/>
    <sheet name="Teknillinen fysiikka" sheetId="4" r:id="rId4"/>
    <sheet name="Tietotekniikka" sheetId="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 l="1"/>
  <c r="C91" i="1"/>
  <c r="D79" i="1"/>
  <c r="C79" i="1"/>
  <c r="D57" i="1"/>
  <c r="D70" i="1" s="1"/>
  <c r="C57" i="1"/>
  <c r="C70" i="1" s="1"/>
  <c r="D46" i="1"/>
  <c r="C46" i="1"/>
  <c r="D31" i="1"/>
  <c r="C31" i="1"/>
  <c r="D28" i="1"/>
  <c r="C28" i="1"/>
  <c r="D24" i="1"/>
  <c r="C24" i="1"/>
  <c r="D17" i="1"/>
  <c r="C17" i="1"/>
  <c r="D12" i="1"/>
  <c r="C12" i="1"/>
  <c r="D92" i="5"/>
  <c r="C92" i="5"/>
  <c r="D82" i="5"/>
  <c r="C82" i="5"/>
  <c r="D57" i="5"/>
  <c r="C57" i="5"/>
  <c r="D43" i="5"/>
  <c r="D73" i="5" s="1"/>
  <c r="C43" i="5"/>
  <c r="C73" i="5" s="1"/>
  <c r="C40" i="5"/>
  <c r="C94" i="5" s="1"/>
  <c r="D33" i="5"/>
  <c r="C33" i="5"/>
  <c r="D29" i="5"/>
  <c r="C29" i="5"/>
  <c r="D26" i="5"/>
  <c r="C26" i="5"/>
  <c r="D23" i="5"/>
  <c r="C23" i="5"/>
  <c r="D16" i="5"/>
  <c r="C16" i="5"/>
  <c r="D12" i="5"/>
  <c r="D40" i="5" s="1"/>
  <c r="C12" i="5"/>
  <c r="D97" i="3"/>
  <c r="C97" i="3"/>
  <c r="D88" i="3"/>
  <c r="C88" i="3"/>
  <c r="D62" i="3"/>
  <c r="D78" i="3" s="1"/>
  <c r="C62" i="3"/>
  <c r="D54" i="3"/>
  <c r="C54" i="3"/>
  <c r="D46" i="3"/>
  <c r="C46" i="3"/>
  <c r="C31" i="3"/>
  <c r="D31" i="3"/>
  <c r="C28" i="3"/>
  <c r="D28" i="3"/>
  <c r="C24" i="3"/>
  <c r="D24" i="3"/>
  <c r="D17" i="3"/>
  <c r="C17" i="3"/>
  <c r="D12" i="3"/>
  <c r="C12" i="3"/>
  <c r="C78" i="3"/>
  <c r="D91" i="4" l="1"/>
  <c r="C91" i="4"/>
  <c r="D83" i="4"/>
  <c r="C83" i="4"/>
  <c r="D74" i="4"/>
  <c r="C74" i="4"/>
  <c r="D17" i="4"/>
  <c r="C17" i="4"/>
  <c r="C43" i="3" l="1"/>
  <c r="C99" i="3" s="1"/>
  <c r="D43" i="3"/>
  <c r="D31" i="4" l="1"/>
  <c r="C31" i="4"/>
  <c r="D28" i="4"/>
  <c r="C28" i="4"/>
  <c r="D24" i="4"/>
  <c r="C24" i="4"/>
  <c r="D12" i="4"/>
  <c r="C12" i="4"/>
  <c r="C43" i="4" l="1"/>
  <c r="D43" i="4"/>
  <c r="C43" i="1"/>
  <c r="D43" i="1"/>
  <c r="C93" i="1" l="1"/>
  <c r="C93" i="4"/>
</calcChain>
</file>

<file path=xl/sharedStrings.xml><?xml version="1.0" encoding="utf-8"?>
<sst xmlns="http://schemas.openxmlformats.org/spreadsheetml/2006/main" count="384" uniqueCount="186">
  <si>
    <t>Teknistieteellinen kandidaattiohjelma</t>
  </si>
  <si>
    <t>Perustieteiden korkeakoulu</t>
  </si>
  <si>
    <t>Aalto-yliopisto</t>
  </si>
  <si>
    <t>Siirtohaku toisesta kotimaisesta korkeakoulusta</t>
  </si>
  <si>
    <t>Opintosuunnitelmasi Aalto-yliopistossa</t>
  </si>
  <si>
    <t>Tällä liitteellä teet ehdotuksen siitä, kuinka jo suorittamasi opinnot sisällytettäisiin tutkintoon sekä aikataulusta tutkinnon jäljellä olevien opintojen suorittamiseksi. Suunnitelman tarkoituksena on osoittaa, että olet tutustunut tutkinnon sisältöön ja vaatimuksiin sekä aikataulutukseen.</t>
  </si>
  <si>
    <t>Ennen kuin täytät taulukon, lue huolellisesti valitsemasi pääaineen opetussuunnitelman 2024-2026 kaikki osiot.</t>
  </si>
  <si>
    <t>Sarakkeessa A on listattu pääaineen opetussuunnitelman mukaiset kurssit. Listaa Sivuaine-otsikon alle ne valitsemasi Aallon sivuaineen kurssit, jotka haluat suorittaa tai joita vastaavan kurssin olet suorittanut.</t>
  </si>
  <si>
    <t>Sarakkeeseen B täytä toisessa yliopistossa suorittamasi kurssin, jotka mielestäsi vastaa samalla rivillä olevaa Aallon kurssia. Voit tarvittaessa lisätä rivejä taulukkoon.</t>
  </si>
  <si>
    <t>Sarakkeeseen C täytä toisessa yliopistossa suorittamasi kurssin opintopisteet opintosuoritusotteellasi olevan tiedon mukaisesti.</t>
  </si>
  <si>
    <t>Sarakkeseen D täytä suorittamattoman Aallon kurssin opintopisteiden määrän sarakkeesta A, jos et ole suorittanut mitään vastaavaa kurssia.</t>
  </si>
  <si>
    <t>Sarakkeeseen E suunnittele, minä lukuvuonna ja missä periodissa aiot suorittaa Aallon opetussuunnitelman mukaisen kurssin. Näet kurssien perioditiedot opetussuunnitelman kurssitaulukosta. Aikatauluta vain puuttuvat opinnot.</t>
  </si>
  <si>
    <t>Lomakkeen kaava laskee suoritetut opintopisteet. Tarkista siirtohaun valintaperusteista, että täytät vaaditut opintopisteisiin liittyvät minimiehdot. Tavoitteesi on täyttää lomake niin, että tutkinnon laajuus on 180 op.</t>
  </si>
  <si>
    <t>Teknistieteellinen kandidaattiohjelma / Informaatioverkostojen pääaine</t>
  </si>
  <si>
    <t>Nimi:</t>
  </si>
  <si>
    <t>Sähköposti:</t>
  </si>
  <si>
    <t>Valitsemasi Aallon sivuaineen nimi ja koodi:</t>
  </si>
  <si>
    <t>Informaatioverkostojen opetussuunnitelma 2024-2026</t>
  </si>
  <si>
    <t>Sivuaineet | Aalto-yliopisto</t>
  </si>
  <si>
    <t>PERUSOPINNOT 65 op</t>
  </si>
  <si>
    <t>Toisessa yliopistossa suoritettu kurssi</t>
  </si>
  <si>
    <t>Suoritettu op</t>
  </si>
  <si>
    <t>Suoritettava op</t>
  </si>
  <si>
    <t>Suoritusaikataulu (periodi/lukuvuosi)</t>
  </si>
  <si>
    <t>Tietotekniikka 10 op</t>
  </si>
  <si>
    <t>Tietotekniikka</t>
  </si>
  <si>
    <t>esim. I-II/2025-2026</t>
  </si>
  <si>
    <t>CS-A1110 Ohjelmointi 1 5 op</t>
  </si>
  <si>
    <t>CS-A1120 Ohjelmointi 2 5 op</t>
  </si>
  <si>
    <t>Matematiikka 25 op</t>
  </si>
  <si>
    <t>Matematiikka</t>
  </si>
  <si>
    <t>MS-A0102 Differentiaali- ja integraalilaskenta 1 5 op</t>
  </si>
  <si>
    <t>MS-A0402 Foundations of Discrete Mathematics 5 op</t>
  </si>
  <si>
    <t>MS-A0202 Differentiaali- ja integraalilaskenta 2 5 op</t>
  </si>
  <si>
    <t>MS-A0002 Matriisilaskenta 5 op</t>
  </si>
  <si>
    <t>MS-A0502 Todennäköisyyslaskennan ja tilastotieteen peruskurssi 5 op</t>
  </si>
  <si>
    <t>Fysiikka 5 op</t>
  </si>
  <si>
    <t>Voit ehdottaa mitä tahansa insinöörifysiikkaa</t>
  </si>
  <si>
    <t>PHYS-A1111 Mekaniikka 5 op</t>
  </si>
  <si>
    <t>Tuotantotalous 5 op</t>
  </si>
  <si>
    <t>Tuotantotalous</t>
  </si>
  <si>
    <t>TU-A1100 Tuotantotalous 5 op</t>
  </si>
  <si>
    <t>Pääaineeseen suuntaavat opinnot 10 op</t>
  </si>
  <si>
    <t>Pääaineeseen suuntaavat opinnot</t>
  </si>
  <si>
    <t>TU-C1011 Ryhmätoiminta ja organisointi 5 op</t>
  </si>
  <si>
    <t>CS-C4030 Sosiaalipsykologia 5 op</t>
  </si>
  <si>
    <t>Yleis- ja kieliopinnot 10 op</t>
  </si>
  <si>
    <t>Yleis- ja kieliopinnot</t>
  </si>
  <si>
    <t>SCI-A0001 Johdatus opiskeluun 1 op</t>
  </si>
  <si>
    <t>CS-A0100 Tietokone työvälineenä 1 op</t>
  </si>
  <si>
    <t>TU-A1160 Elämisen taito 3 op</t>
  </si>
  <si>
    <t>LC-5001/ LC-7001 Toisen kotimaisen kielen kokeen kirjallinen osio 1 op</t>
  </si>
  <si>
    <t>LC-5002/ LC-7002 Toisen kotimaisen kielen kokeen suullinen osio 1 op</t>
  </si>
  <si>
    <t>Pakollinen vieras kieli (o, w –merkityt kurssit) 3 op</t>
  </si>
  <si>
    <t>Yhteensä</t>
  </si>
  <si>
    <t>PÄÄAINE 75 op</t>
  </si>
  <si>
    <t>Pakolliset kurssit 60 op</t>
  </si>
  <si>
    <t>CS-C2120 Ohjelmointistudio 2: projekti 5 op</t>
  </si>
  <si>
    <t>TU-C9291 Viestintä ja digitaalinen media 5 op</t>
  </si>
  <si>
    <t>CS-C1180 Verkkojulkaisemisen perusteet 5 op</t>
  </si>
  <si>
    <t>TU-C2100 Kestävä liiketoiminta 5 op</t>
  </si>
  <si>
    <t>CS-C3150 Software Engineering 5 op</t>
  </si>
  <si>
    <t>TU-C9300 Tieteen ja tiedon perusteet 5 op</t>
  </si>
  <si>
    <t>TU-C9261 Liiketoiminnan tutkimusprojekti 5 op</t>
  </si>
  <si>
    <t>CS-C3120 Human-Computer Interaction 5 op</t>
  </si>
  <si>
    <t>CS-E4730 Computational Social Science 5 op</t>
  </si>
  <si>
    <t>SCI-C1002 Käyttäjälähtöinen tuotekehitysprojekti 5 op</t>
  </si>
  <si>
    <t>SCI3026.kand Kandidaatintyö ja -seminaari 10 op</t>
  </si>
  <si>
    <t>SCI.kyps Kypsyysnäyte 0 op</t>
  </si>
  <si>
    <t xml:space="preserve">Valitse 15 op seuraavista </t>
  </si>
  <si>
    <t>CS-A1150 Tietokannat 5 op</t>
  </si>
  <si>
    <t>MS-C2105 Introduction to Optimization 5 op</t>
  </si>
  <si>
    <t>CS-C3240 Machine Learning 5 op</t>
  </si>
  <si>
    <t>TU-C2010 Introduction to Strategic Management 5 op</t>
  </si>
  <si>
    <t>TU-C1030 Laskelmat liiketoiminnan päätösten tukena 5 op</t>
  </si>
  <si>
    <t>TU-C3022 Organizing of Business 5 op</t>
  </si>
  <si>
    <t>CS-C3300 Muotoiluantropologia 3 op</t>
  </si>
  <si>
    <t>MUO-C3046 Palvelumuotoilun perusteet 3 op</t>
  </si>
  <si>
    <t>ELEC-A4910 Sähköpaja 5 op</t>
  </si>
  <si>
    <t>CS-C2000 Ihminen havaitsijana 5 op</t>
  </si>
  <si>
    <t>MS-C2111 Stochastic processes 5 op</t>
  </si>
  <si>
    <t>TU-C2070 Kansantaloustieteen perusteet 5 op</t>
  </si>
  <si>
    <t>MS-C1620 Statistical Inference 5 op</t>
  </si>
  <si>
    <t>CS-C4470 Informaatiomanipulaatio 5 op</t>
  </si>
  <si>
    <t>SIVUAINE 20-25 op</t>
  </si>
  <si>
    <t>VAPAASTI VALITTAVAT (siten, että tutkinnon 180 op täyttyy):</t>
  </si>
  <si>
    <t>Vapaasti valittaviin opintoihin sijoitettavat kurssit sisällytetään tutkintoon sellaisenaan.</t>
  </si>
  <si>
    <t>Ehdotusta vastaavasta Aallon kurssista ei tarvitse esittää.</t>
  </si>
  <si>
    <t>Tutkinnon laajuus yhteensä (180 op):</t>
  </si>
  <si>
    <t>Teknistieteellinen kandidaattiohjelma / Matematiikan ja systeemitieteiden pääaine</t>
  </si>
  <si>
    <t>Matematiikan ja systeemitieteiden opetussuunnitelma 2024-2026</t>
  </si>
  <si>
    <t>Fysiikka 15 op</t>
  </si>
  <si>
    <t>Fysiikka</t>
  </si>
  <si>
    <t>PHYS-A0111 Mekaniikka (TFM) 5 op</t>
  </si>
  <si>
    <t>PHYS-A0130 Sähkömagnetismi (TFM) 5 op</t>
  </si>
  <si>
    <t>PHYS-A0140 Aineen rakenne (TFM) 5 op</t>
  </si>
  <si>
    <t>MS-A0001 Matriisilaskenta 5 op</t>
  </si>
  <si>
    <t>MS-A0101 Differentiaali- ja integraalilaskenta 1 (TFM) 5 op</t>
  </si>
  <si>
    <t>MS-A0201 Differentiaali- ja integraalilaskenta 2 (TFM) 5 op</t>
  </si>
  <si>
    <t>MS-A0301 Differentiaali- ja integraalilaskenta 3 (TFM) 5 op</t>
  </si>
  <si>
    <t>MS-A0501 Todennäköisyyslaskennan ja tilastotieteen peruskurssi 5 op</t>
  </si>
  <si>
    <t>LC-5001 / LC-7001 Toisen kotimaisen kielen kokeen kirjallinen osio 1 op</t>
  </si>
  <si>
    <t>LC-5002 / LC-7002 Toisen kotimaisen kielen kokeen suullinen osio 1 op</t>
  </si>
  <si>
    <t>Valitse yksi seuraavista:</t>
  </si>
  <si>
    <r>
      <t xml:space="preserve">TU-A1160 Elämisen taito 3 op </t>
    </r>
    <r>
      <rPr>
        <i/>
        <sz val="11"/>
        <color rgb="FF000000"/>
        <rFont val="Calibri"/>
        <family val="2"/>
        <scheme val="minor"/>
      </rPr>
      <t>TAI</t>
    </r>
  </si>
  <si>
    <r>
      <t xml:space="preserve">CHEM-A1020 Akateemisen ajattelun alkeiskurssi 5 op </t>
    </r>
    <r>
      <rPr>
        <i/>
        <sz val="11"/>
        <color rgb="FF000000"/>
        <rFont val="Calibri"/>
        <family val="2"/>
        <scheme val="minor"/>
      </rPr>
      <t>TAI</t>
    </r>
  </si>
  <si>
    <r>
      <t xml:space="preserve">NBE-C3001 Aivoaakkoset 4 op </t>
    </r>
    <r>
      <rPr>
        <i/>
        <sz val="11"/>
        <color rgb="FF000000"/>
        <rFont val="Calibri"/>
        <family val="2"/>
        <scheme val="minor"/>
      </rPr>
      <t>TAI</t>
    </r>
  </si>
  <si>
    <t>Mikä tahansa Kielikeskuksen 3-4 op kieli- tai viestintäkurssi (ei äidinkieli)</t>
  </si>
  <si>
    <t>Pakolliset kurssit 30 op</t>
  </si>
  <si>
    <t>PHYS-C0200 Johdatus kokeelliseen fysiikkaan 5 op</t>
  </si>
  <si>
    <t>MS-A040X Diskreetin matematiikan perusteet 5 op</t>
  </si>
  <si>
    <t>PHYS-A0120 Termodynamiikka (TFM) 5 op</t>
  </si>
  <si>
    <t>SCI3029.kand Kandidaatintyö ja seminaari (Matematiikka ja systeemitieteet) 10 op</t>
  </si>
  <si>
    <t>Valitse viisi tai kuusi seuraavista (yhteensä 25-30 op)</t>
  </si>
  <si>
    <t>MS-C1081 Abstract Algebra 5 op</t>
  </si>
  <si>
    <t>MS-C1342 Linear Algebra / MS-C1343 Lineaarialgebra 5 op</t>
  </si>
  <si>
    <t>MS-C1350 Partial Differential Equations 5 op</t>
  </si>
  <si>
    <t>MS-C1541 Metric Spaces 5 op</t>
  </si>
  <si>
    <t>MS-C2110 Introduction to Operations Research 5 op</t>
  </si>
  <si>
    <t>MS-C2111 Stochastic Processes 5 op</t>
  </si>
  <si>
    <t>Valitse kolme tai neljä seuraavista (yhteensä 15-20 op) siten, että pääaineen 75 op täyttyy</t>
  </si>
  <si>
    <t>MS-C1001 Shapes in Action 5 op</t>
  </si>
  <si>
    <t>MS-C1300 Complex Analysis 5 op</t>
  </si>
  <si>
    <t>MS-C1420 Fourier-analyysi 5 op</t>
  </si>
  <si>
    <t>MS-C1530 Curves and Surfaces 5 op</t>
  </si>
  <si>
    <t>MS-C1620  Statistical Inference 5  op</t>
  </si>
  <si>
    <t>MS-C1650 Numerical Analysis 5 op</t>
  </si>
  <si>
    <t>MS-C2128 Prediction and Time Series Analysis 5 op</t>
  </si>
  <si>
    <t>MS-C2107 Sovelletun matematiikan tietokonetyöt</t>
  </si>
  <si>
    <t>MS-C2133 Operaatiotutkimuksen laboratoriotyöt I 5 op</t>
  </si>
  <si>
    <t>MS-E1461 Hilbert Spaces D 5 op</t>
  </si>
  <si>
    <t>MS-E1280 Measure and Integral D 5 op</t>
  </si>
  <si>
    <t>CS-C2161 Laskennan teoria 5 op</t>
  </si>
  <si>
    <t>CS-E4343 Cryptography D 5 op</t>
  </si>
  <si>
    <t>Tutkinnon laajuus yhteensä (tavoite 180 op):</t>
  </si>
  <si>
    <t>Teknistieteellinen kandidaattiohjelma / Teknillisen fysiikan pääaine</t>
  </si>
  <si>
    <t>Teknillisen fysiikan opetussuunnitelma 2024-2026</t>
  </si>
  <si>
    <t>MS-A0001 Matriisilaskenta (TFM) 5 op</t>
  </si>
  <si>
    <t>MS-A0301 Differentiaali- ja integraalilaskenta 3 5 op</t>
  </si>
  <si>
    <t>Pakolliset kurssit (65 op)</t>
  </si>
  <si>
    <t>MS-C1350 Partial Differential Equations 5 op</t>
  </si>
  <si>
    <t>PHYS-C0210 Kvanttimekaniikka 5 op</t>
  </si>
  <si>
    <t>PHYS-C0220 Termodynamiikka ja statistinen fysiikka 5 op</t>
  </si>
  <si>
    <t>NBE-C2102 Sähkömagneettisen kenttäteorian perusteet 5 op</t>
  </si>
  <si>
    <t>PHYS-C0240 Materiaalifysiikka 5 op</t>
  </si>
  <si>
    <t>PHYS-C0310 Teknillisen fysiikan laboratoriotyöt 5 op</t>
  </si>
  <si>
    <t>PHYS-C0230 Klassinen dynamiikka 5 op</t>
  </si>
  <si>
    <t>SCI3028.kand Kandidaatintyö ja seminaari (Teknillinen fysiikka) 10 op</t>
  </si>
  <si>
    <t>Valitse kaksi (10 op) seuraavista kursseista:</t>
  </si>
  <si>
    <t>MS-C1342 / MS-C1343 Lineaarialgebra 5 op</t>
  </si>
  <si>
    <t>PHYS-C0360 Säteilyfysiikka ja -turvallisuus 5 op</t>
  </si>
  <si>
    <t>PHYS-C6360 Johdatus ydinenergiatekniikkaan 5 op</t>
  </si>
  <si>
    <t>PHYS-C1380 Multi-disciplinary Energy Perspectives 5 op</t>
  </si>
  <si>
    <t>NBE-C2101 Biofysiikka 5 op</t>
  </si>
  <si>
    <t>ELEC-A7200 Signals and Systems 5 op</t>
  </si>
  <si>
    <t>MEC-E1020 Fluid Dynamics 5 op</t>
  </si>
  <si>
    <t>CS-C3260 Practical Quantum Computing 5 op</t>
  </si>
  <si>
    <t>ELEC-C9440 Quantum Information 5 op</t>
  </si>
  <si>
    <t>PHYS-C0254 Quantum Circuits 5 op</t>
  </si>
  <si>
    <t>SIVUAINE (20-25 op)</t>
  </si>
  <si>
    <t>Teknistieteellinen kandidaattiohjelma / Tietotekniikan pääaine</t>
  </si>
  <si>
    <t>Tietotekniikan opetussuunnitelma 2024-2026</t>
  </si>
  <si>
    <t>Sivuaineet Aalto-yliopistossa</t>
  </si>
  <si>
    <t>Ohjelmointi 15 op</t>
  </si>
  <si>
    <t>Ohjelmointi</t>
  </si>
  <si>
    <t>CS-A1140 Tietorakenteet ja algoritmit 5 op</t>
  </si>
  <si>
    <t>MS-A0401 Diskreetin matematiikan perusteet 5 op</t>
  </si>
  <si>
    <t>Fysiikka 10 op</t>
  </si>
  <si>
    <t>PHYS-A1131 Sähkömagnetismi 5 op</t>
  </si>
  <si>
    <t>PHYS-A1141 Aineen rakenne 5 op</t>
  </si>
  <si>
    <t>Suoritusaikataulu periodi/lukuvuosi</t>
  </si>
  <si>
    <t>Pakolliset kurssit 45 op</t>
  </si>
  <si>
    <t>CS-C2100 Ohjelmointistudio 1 5 op</t>
  </si>
  <si>
    <t>CS-C2130 Software Project 1 5 op</t>
  </si>
  <si>
    <t>CS-C2140 Software Project 2 5 op</t>
  </si>
  <si>
    <t>SCI3027.kand Kandidaatintyö ja -seminaari 10 op</t>
  </si>
  <si>
    <t>Valitse kuusi seuraavista (yhteensä 30 op)</t>
  </si>
  <si>
    <t xml:space="preserve">CS-C3100 Computer Graphics 5 op </t>
  </si>
  <si>
    <t>CS-C3130 Information Security 5 op</t>
  </si>
  <si>
    <t>CS-C3140 Operating Systems 5 op</t>
  </si>
  <si>
    <t>CS-C3170 Web Software Development 5 op</t>
  </si>
  <si>
    <t>CS-E4580 Programming Parallel Computers 5 op</t>
  </si>
  <si>
    <t>CS-E4700 Logic and Hard Computational Problems</t>
  </si>
  <si>
    <t>MS-C1343 Lineaarialgebra</t>
  </si>
  <si>
    <t>ELEC-C7241 Tietokoneverkot</t>
  </si>
  <si>
    <r>
      <t xml:space="preserve">SIVUAINE 20-25 op. </t>
    </r>
    <r>
      <rPr>
        <b/>
        <sz val="11"/>
        <rFont val="Calibri"/>
        <family val="2"/>
        <scheme val="minor"/>
      </rPr>
      <t>HUOM! Sivuaine ei voi olla tietotekniikan alalta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</si>
</sst>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11"/>
      <name val="Calibri"/>
      <family val="2"/>
      <scheme val="minor"/>
    </font>
    <font>
      <b/>
      <sz val="11"/>
      <name val="Calibri"/>
      <family val="2"/>
      <scheme val="minor"/>
    </font>
    <font>
      <b/>
      <sz val="13"/>
      <color theme="3"/>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i/>
      <sz val="11"/>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tint="0.499984740745262"/>
      </bottom>
      <diagonal/>
    </border>
    <border>
      <left style="thin">
        <color indexed="64"/>
      </left>
      <right/>
      <top/>
      <bottom style="thin">
        <color indexed="64"/>
      </bottom>
      <diagonal/>
    </border>
  </borders>
  <cellStyleXfs count="3">
    <xf numFmtId="0" fontId="0" fillId="0" borderId="0"/>
    <xf numFmtId="0" fontId="2" fillId="0" borderId="0" applyNumberFormat="0" applyFill="0" applyBorder="0" applyAlignment="0" applyProtection="0"/>
    <xf numFmtId="0" fontId="9" fillId="0" borderId="14" applyNumberFormat="0" applyFill="0" applyAlignment="0" applyProtection="0"/>
  </cellStyleXfs>
  <cellXfs count="115">
    <xf numFmtId="0" fontId="0" fillId="0" borderId="0" xfId="0"/>
    <xf numFmtId="0" fontId="3" fillId="0" borderId="0" xfId="0" applyFont="1"/>
    <xf numFmtId="0" fontId="0" fillId="0" borderId="0" xfId="0" applyAlignment="1">
      <alignment wrapText="1"/>
    </xf>
    <xf numFmtId="0" fontId="1" fillId="0" borderId="0" xfId="0" applyFont="1"/>
    <xf numFmtId="0" fontId="1" fillId="0" borderId="0" xfId="0" applyFont="1" applyAlignment="1">
      <alignment wrapText="1"/>
    </xf>
    <xf numFmtId="0" fontId="1" fillId="2" borderId="1" xfId="0" applyFont="1" applyFill="1" applyBorder="1" applyAlignment="1">
      <alignment wrapText="1"/>
    </xf>
    <xf numFmtId="0" fontId="1" fillId="3" borderId="1" xfId="0" applyFont="1" applyFill="1" applyBorder="1" applyAlignment="1">
      <alignment vertical="center" wrapText="1"/>
    </xf>
    <xf numFmtId="0" fontId="0" fillId="0" borderId="4" xfId="0" applyBorder="1" applyAlignment="1">
      <alignment wrapText="1"/>
    </xf>
    <xf numFmtId="0" fontId="0" fillId="0" borderId="4"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6" xfId="0" applyBorder="1" applyAlignment="1">
      <alignment wrapText="1"/>
    </xf>
    <xf numFmtId="0" fontId="0" fillId="0" borderId="6" xfId="0" applyBorder="1"/>
    <xf numFmtId="0" fontId="4" fillId="3" borderId="1" xfId="0" applyFont="1" applyFill="1" applyBorder="1" applyAlignment="1">
      <alignment vertical="center" wrapText="1"/>
    </xf>
    <xf numFmtId="0" fontId="0" fillId="0" borderId="3" xfId="0" applyBorder="1" applyAlignment="1">
      <alignment wrapText="1"/>
    </xf>
    <xf numFmtId="0" fontId="2" fillId="0" borderId="6" xfId="1" applyBorder="1" applyAlignment="1">
      <alignment vertical="center" wrapText="1"/>
    </xf>
    <xf numFmtId="0" fontId="5" fillId="0" borderId="11" xfId="0" applyFont="1" applyBorder="1" applyAlignment="1">
      <alignment vertical="center" wrapText="1"/>
    </xf>
    <xf numFmtId="0" fontId="1" fillId="2" borderId="1" xfId="0" applyFont="1" applyFill="1" applyBorder="1" applyAlignment="1">
      <alignment vertical="center" wrapText="1"/>
    </xf>
    <xf numFmtId="0" fontId="0" fillId="0" borderId="3" xfId="0" applyBorder="1"/>
    <xf numFmtId="0" fontId="2" fillId="0" borderId="0" xfId="1" applyFill="1"/>
    <xf numFmtId="0" fontId="0" fillId="0" borderId="0" xfId="0" applyAlignment="1">
      <alignment vertical="center"/>
    </xf>
    <xf numFmtId="0" fontId="0" fillId="0" borderId="1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5" fillId="0" borderId="0" xfId="0" applyFont="1"/>
    <xf numFmtId="0" fontId="7" fillId="0" borderId="0" xfId="0" applyFont="1" applyAlignment="1">
      <alignment vertical="center" wrapText="1"/>
    </xf>
    <xf numFmtId="0" fontId="0" fillId="0" borderId="0" xfId="0" applyAlignment="1">
      <alignment vertical="center" wrapText="1"/>
    </xf>
    <xf numFmtId="0" fontId="1" fillId="0" borderId="4" xfId="0" applyFont="1" applyBorder="1" applyAlignment="1">
      <alignment wrapText="1"/>
    </xf>
    <xf numFmtId="0" fontId="0" fillId="0" borderId="12" xfId="0" applyBorder="1"/>
    <xf numFmtId="0" fontId="0" fillId="0" borderId="7" xfId="0" applyBorder="1"/>
    <xf numFmtId="0" fontId="5" fillId="0" borderId="13" xfId="0" applyFont="1" applyBorder="1" applyAlignment="1">
      <alignment vertical="center" wrapText="1"/>
    </xf>
    <xf numFmtId="0" fontId="5" fillId="0" borderId="0" xfId="0" applyFont="1" applyAlignment="1">
      <alignment vertical="center" wrapText="1"/>
    </xf>
    <xf numFmtId="0" fontId="2" fillId="0" borderId="0" xfId="1"/>
    <xf numFmtId="0" fontId="4" fillId="4" borderId="1" xfId="0" applyFont="1" applyFill="1" applyBorder="1" applyAlignment="1">
      <alignment vertical="center"/>
    </xf>
    <xf numFmtId="0" fontId="0" fillId="4" borderId="1" xfId="0" applyFill="1" applyBorder="1" applyAlignment="1">
      <alignment wrapText="1"/>
    </xf>
    <xf numFmtId="0" fontId="1" fillId="4" borderId="1" xfId="0" applyFont="1" applyFill="1" applyBorder="1" applyAlignment="1">
      <alignment vertical="center" wrapText="1"/>
    </xf>
    <xf numFmtId="0" fontId="1" fillId="2" borderId="1" xfId="0" applyFont="1" applyFill="1" applyBorder="1" applyAlignment="1">
      <alignment horizontal="right" wrapText="1"/>
    </xf>
    <xf numFmtId="0" fontId="1" fillId="5" borderId="1" xfId="0" applyFont="1" applyFill="1" applyBorder="1" applyAlignment="1">
      <alignment vertical="center" wrapText="1"/>
    </xf>
    <xf numFmtId="0" fontId="4" fillId="5" borderId="1" xfId="0" applyFont="1" applyFill="1" applyBorder="1" applyAlignment="1">
      <alignment vertical="center" wrapText="1"/>
    </xf>
    <xf numFmtId="0" fontId="4" fillId="5" borderId="10" xfId="0" applyFont="1" applyFill="1" applyBorder="1" applyAlignment="1">
      <alignment vertical="center" wrapText="1"/>
    </xf>
    <xf numFmtId="0" fontId="4" fillId="5" borderId="10" xfId="0" applyFont="1" applyFill="1" applyBorder="1" applyAlignment="1">
      <alignment wrapText="1"/>
    </xf>
    <xf numFmtId="0" fontId="0" fillId="0" borderId="0" xfId="0" applyAlignment="1">
      <alignment horizontal="left" wrapText="1"/>
    </xf>
    <xf numFmtId="0" fontId="6" fillId="0" borderId="4" xfId="0" applyFont="1" applyBorder="1" applyAlignment="1">
      <alignment wrapText="1"/>
    </xf>
    <xf numFmtId="0" fontId="0" fillId="7" borderId="4" xfId="0" applyFill="1" applyBorder="1" applyAlignment="1">
      <alignment wrapText="1"/>
    </xf>
    <xf numFmtId="0" fontId="0" fillId="7" borderId="6" xfId="0" applyFill="1" applyBorder="1" applyAlignment="1">
      <alignment wrapText="1"/>
    </xf>
    <xf numFmtId="0" fontId="6" fillId="7" borderId="3" xfId="0" applyFont="1" applyFill="1" applyBorder="1" applyAlignment="1">
      <alignment wrapText="1"/>
    </xf>
    <xf numFmtId="0" fontId="1" fillId="3"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0" fillId="0" borderId="0" xfId="0" applyFont="1"/>
    <xf numFmtId="0" fontId="1" fillId="6" borderId="1" xfId="0" applyFont="1" applyFill="1" applyBorder="1" applyAlignment="1">
      <alignment horizontal="right" vertical="center" wrapText="1"/>
    </xf>
    <xf numFmtId="0" fontId="8" fillId="6" borderId="2" xfId="0" applyFont="1" applyFill="1" applyBorder="1" applyAlignment="1">
      <alignment horizontal="right" vertical="center" wrapText="1"/>
    </xf>
    <xf numFmtId="0" fontId="4" fillId="2" borderId="10" xfId="0" applyFont="1" applyFill="1" applyBorder="1" applyAlignment="1">
      <alignment wrapText="1"/>
    </xf>
    <xf numFmtId="0" fontId="6" fillId="7" borderId="4" xfId="0" applyFont="1" applyFill="1" applyBorder="1" applyAlignment="1">
      <alignment wrapText="1"/>
    </xf>
    <xf numFmtId="0" fontId="0" fillId="0" borderId="4" xfId="0" applyBorder="1" applyAlignment="1">
      <alignment vertical="center"/>
    </xf>
    <xf numFmtId="0" fontId="4" fillId="4" borderId="1" xfId="0" applyFont="1" applyFill="1" applyBorder="1" applyAlignment="1">
      <alignment vertical="center" wrapText="1"/>
    </xf>
    <xf numFmtId="0" fontId="0" fillId="0" borderId="15" xfId="0" applyBorder="1" applyAlignment="1">
      <alignment vertical="center" wrapText="1"/>
    </xf>
    <xf numFmtId="0" fontId="0" fillId="0" borderId="8" xfId="0" applyBorder="1" applyAlignment="1">
      <alignment wrapText="1"/>
    </xf>
    <xf numFmtId="0" fontId="11" fillId="0" borderId="0" xfId="0" applyFont="1"/>
    <xf numFmtId="0" fontId="12" fillId="0" borderId="0" xfId="0" applyFont="1"/>
    <xf numFmtId="0" fontId="8" fillId="4" borderId="1" xfId="0" applyFont="1" applyFill="1" applyBorder="1" applyAlignment="1">
      <alignment vertical="center"/>
    </xf>
    <xf numFmtId="0" fontId="6" fillId="7" borderId="3" xfId="0" applyFont="1" applyFill="1" applyBorder="1"/>
    <xf numFmtId="0" fontId="1" fillId="2" borderId="3" xfId="0" applyFont="1" applyFill="1" applyBorder="1" applyAlignment="1">
      <alignment wrapText="1"/>
    </xf>
    <xf numFmtId="0" fontId="0" fillId="0" borderId="13" xfId="0" applyBorder="1" applyAlignment="1">
      <alignment wrapText="1"/>
    </xf>
    <xf numFmtId="0" fontId="0" fillId="0" borderId="11" xfId="0" applyBorder="1" applyAlignment="1">
      <alignment wrapText="1"/>
    </xf>
    <xf numFmtId="0" fontId="0" fillId="0" borderId="15" xfId="0" applyBorder="1" applyAlignment="1">
      <alignment wrapText="1"/>
    </xf>
    <xf numFmtId="0" fontId="1" fillId="2" borderId="0" xfId="0" applyFont="1" applyFill="1" applyAlignment="1">
      <alignment wrapText="1"/>
    </xf>
    <xf numFmtId="0" fontId="1" fillId="2" borderId="6" xfId="0" applyFont="1" applyFill="1" applyBorder="1" applyAlignment="1">
      <alignment wrapText="1"/>
    </xf>
    <xf numFmtId="0" fontId="0" fillId="0" borderId="13" xfId="0" applyBorder="1" applyAlignment="1">
      <alignment vertical="center" wrapText="1"/>
    </xf>
    <xf numFmtId="0" fontId="7" fillId="0" borderId="0" xfId="0" applyFont="1"/>
    <xf numFmtId="0" fontId="1" fillId="4" borderId="1" xfId="0" applyFont="1" applyFill="1" applyBorder="1" applyAlignment="1">
      <alignment wrapText="1"/>
    </xf>
    <xf numFmtId="0" fontId="1" fillId="0" borderId="0" xfId="0" applyFont="1" applyAlignment="1">
      <alignment horizontal="right" vertical="center"/>
    </xf>
    <xf numFmtId="0" fontId="0" fillId="0" borderId="0" xfId="0" applyAlignment="1">
      <alignment horizontal="right"/>
    </xf>
    <xf numFmtId="0" fontId="8" fillId="6" borderId="1" xfId="0" applyFont="1" applyFill="1" applyBorder="1" applyAlignment="1">
      <alignment horizontal="right" vertical="center" wrapText="1"/>
    </xf>
    <xf numFmtId="0" fontId="1" fillId="2" borderId="1" xfId="0" applyFont="1" applyFill="1" applyBorder="1" applyAlignment="1">
      <alignment horizontal="right"/>
    </xf>
    <xf numFmtId="0" fontId="1" fillId="2" borderId="2" xfId="0" applyFont="1" applyFill="1" applyBorder="1" applyAlignment="1">
      <alignment horizontal="right"/>
    </xf>
    <xf numFmtId="0" fontId="6" fillId="2" borderId="1" xfId="0" applyFont="1" applyFill="1" applyBorder="1" applyAlignment="1">
      <alignment horizontal="right" vertical="top" wrapText="1"/>
    </xf>
    <xf numFmtId="0" fontId="0" fillId="0" borderId="4" xfId="0" applyBorder="1" applyAlignment="1">
      <alignment horizontal="right"/>
    </xf>
    <xf numFmtId="0" fontId="1" fillId="0" borderId="5" xfId="0" applyFont="1" applyBorder="1" applyAlignment="1">
      <alignment horizontal="right"/>
    </xf>
    <xf numFmtId="0" fontId="0" fillId="0" borderId="6" xfId="0"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xf>
    <xf numFmtId="0" fontId="1" fillId="4" borderId="1" xfId="0" applyFont="1" applyFill="1" applyBorder="1" applyAlignment="1">
      <alignment horizontal="right"/>
    </xf>
    <xf numFmtId="0" fontId="6" fillId="2" borderId="1" xfId="0" applyFont="1" applyFill="1" applyBorder="1" applyAlignment="1">
      <alignment horizontal="right" vertical="center" wrapText="1"/>
    </xf>
    <xf numFmtId="0" fontId="0" fillId="0" borderId="3" xfId="0" applyBorder="1" applyAlignment="1">
      <alignment horizontal="right"/>
    </xf>
    <xf numFmtId="0" fontId="1" fillId="0" borderId="3" xfId="0" applyFont="1" applyBorder="1" applyAlignment="1">
      <alignment horizontal="right"/>
    </xf>
    <xf numFmtId="0" fontId="0" fillId="0" borderId="5" xfId="0" applyBorder="1" applyAlignment="1">
      <alignment horizontal="right"/>
    </xf>
    <xf numFmtId="0" fontId="6" fillId="0" borderId="5" xfId="0" applyFont="1" applyBorder="1" applyAlignment="1">
      <alignment horizontal="right"/>
    </xf>
    <xf numFmtId="0" fontId="0" fillId="0" borderId="11" xfId="0" applyBorder="1" applyAlignment="1">
      <alignment horizontal="right"/>
    </xf>
    <xf numFmtId="0" fontId="1" fillId="0" borderId="11" xfId="0" applyFont="1" applyBorder="1" applyAlignment="1">
      <alignment horizontal="right"/>
    </xf>
    <xf numFmtId="0" fontId="1" fillId="2" borderId="1" xfId="0" applyFont="1" applyFill="1" applyBorder="1" applyAlignment="1">
      <alignment horizontal="right" vertical="center" wrapText="1"/>
    </xf>
    <xf numFmtId="0" fontId="4" fillId="4" borderId="1" xfId="0" applyFont="1" applyFill="1" applyBorder="1" applyAlignment="1">
      <alignment horizontal="right" vertical="center"/>
    </xf>
    <xf numFmtId="0" fontId="1" fillId="0" borderId="12" xfId="0" applyFont="1" applyBorder="1" applyAlignment="1">
      <alignment horizontal="right"/>
    </xf>
    <xf numFmtId="0" fontId="1" fillId="0" borderId="0" xfId="0" applyFont="1" applyAlignment="1">
      <alignment horizontal="right"/>
    </xf>
    <xf numFmtId="0" fontId="1" fillId="2" borderId="1" xfId="0" applyFont="1" applyFill="1" applyBorder="1" applyAlignment="1" applyProtection="1">
      <alignment horizontal="right"/>
      <protection hidden="1"/>
    </xf>
    <xf numFmtId="0" fontId="6" fillId="2" borderId="1" xfId="0" applyFont="1" applyFill="1" applyBorder="1" applyAlignment="1">
      <alignment horizontal="right" wrapText="1"/>
    </xf>
    <xf numFmtId="0" fontId="4" fillId="4" borderId="1" xfId="0" applyFont="1" applyFill="1" applyBorder="1" applyAlignment="1" applyProtection="1">
      <alignment horizontal="right" vertical="center"/>
      <protection hidden="1"/>
    </xf>
    <xf numFmtId="0" fontId="4" fillId="4" borderId="2" xfId="0" applyFont="1" applyFill="1" applyBorder="1" applyAlignment="1">
      <alignment horizontal="right" vertical="center"/>
    </xf>
    <xf numFmtId="0" fontId="6" fillId="0" borderId="4" xfId="0" applyFont="1" applyBorder="1" applyAlignment="1">
      <alignment horizontal="right"/>
    </xf>
    <xf numFmtId="0" fontId="1" fillId="0" borderId="6" xfId="0" applyFont="1" applyBorder="1" applyAlignment="1">
      <alignment horizontal="right"/>
    </xf>
    <xf numFmtId="0" fontId="1" fillId="2" borderId="3" xfId="0" applyFont="1" applyFill="1" applyBorder="1" applyAlignment="1">
      <alignment horizontal="right"/>
    </xf>
    <xf numFmtId="0" fontId="1" fillId="2" borderId="12" xfId="0" applyFont="1" applyFill="1" applyBorder="1" applyAlignment="1">
      <alignment horizontal="right"/>
    </xf>
    <xf numFmtId="0" fontId="1" fillId="2" borderId="4" xfId="0" applyFont="1" applyFill="1" applyBorder="1" applyAlignment="1">
      <alignment horizontal="right"/>
    </xf>
    <xf numFmtId="0" fontId="1" fillId="2" borderId="7" xfId="0" applyFont="1" applyFill="1" applyBorder="1" applyAlignment="1">
      <alignment horizontal="right"/>
    </xf>
    <xf numFmtId="0" fontId="1" fillId="2" borderId="0" xfId="0" applyFont="1" applyFill="1" applyAlignment="1">
      <alignment horizontal="right"/>
    </xf>
    <xf numFmtId="0" fontId="0" fillId="0" borderId="8" xfId="0" applyBorder="1" applyAlignment="1">
      <alignment horizontal="right"/>
    </xf>
    <xf numFmtId="0" fontId="0" fillId="4" borderId="1" xfId="0" applyFill="1" applyBorder="1" applyAlignment="1">
      <alignment horizontal="right"/>
    </xf>
    <xf numFmtId="0" fontId="0" fillId="0" borderId="15" xfId="0" applyBorder="1" applyAlignment="1">
      <alignment horizontal="right"/>
    </xf>
    <xf numFmtId="0" fontId="0" fillId="0" borderId="7" xfId="0" applyBorder="1" applyAlignment="1">
      <alignment horizontal="right"/>
    </xf>
    <xf numFmtId="0" fontId="1" fillId="4" borderId="1" xfId="0" applyFont="1" applyFill="1" applyBorder="1" applyAlignment="1">
      <alignment horizontal="right" wrapText="1"/>
    </xf>
    <xf numFmtId="0" fontId="5" fillId="0" borderId="4" xfId="0" applyFont="1" applyBorder="1" applyAlignment="1">
      <alignment vertical="center" wrapText="1"/>
    </xf>
    <xf numFmtId="0" fontId="4" fillId="0" borderId="11" xfId="0" applyFont="1" applyBorder="1" applyAlignment="1">
      <alignment vertical="center" wrapText="1"/>
    </xf>
    <xf numFmtId="0" fontId="0" fillId="0" borderId="7" xfId="0" applyBorder="1" applyAlignment="1">
      <alignment wrapText="1"/>
    </xf>
    <xf numFmtId="0" fontId="5" fillId="0" borderId="3" xfId="0" applyFont="1" applyBorder="1" applyAlignment="1">
      <alignment vertical="center" wrapText="1"/>
    </xf>
    <xf numFmtId="0" fontId="4" fillId="0" borderId="4" xfId="0" applyFont="1" applyBorder="1" applyAlignment="1">
      <alignment vertical="center" wrapText="1"/>
    </xf>
    <xf numFmtId="0" fontId="13" fillId="2" borderId="9" xfId="0" applyFont="1" applyFill="1" applyBorder="1" applyAlignment="1">
      <alignment wrapText="1"/>
    </xf>
  </cellXfs>
  <cellStyles count="3">
    <cellStyle name="Heading 2" xfId="2" builtinId="17" customBuilti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alto.fi/fi/sivuaineet" TargetMode="External"/><Relationship Id="rId1" Type="http://schemas.openxmlformats.org/officeDocument/2006/relationships/hyperlink" Target="https://www.aalto.fi/fi/ohjelmat/teknistieteellinen-kandidaattiohjelma/opetussuunnitelma-2024-2026"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alto.fi/fi/sivuaineet" TargetMode="External"/><Relationship Id="rId1" Type="http://schemas.openxmlformats.org/officeDocument/2006/relationships/hyperlink" Target="https://www.aalto.fi/fi/ohjelmat/teknistieteellinen-kandidaattiohjelma/opetussuunnitelma-2024-2026"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aalto.fi/fi/sivuaineet" TargetMode="External"/><Relationship Id="rId1" Type="http://schemas.openxmlformats.org/officeDocument/2006/relationships/hyperlink" Target="https://www.aalto.fi/fi/ohjelmat/teknistieteellinen-kandidaattiohjelma/opetussuunnitelma-2024-202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alto.fi/fi/sivuaineet" TargetMode="External"/><Relationship Id="rId1" Type="http://schemas.openxmlformats.org/officeDocument/2006/relationships/hyperlink" Target="https://www.aalto.fi/fi/ohjelmat/teknistieteellinen-kandidaattiohjelma/opetussuunnitelma-2024-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0DA5-FE45-4B62-8C6A-3247344BF47D}">
  <dimension ref="A1:A17"/>
  <sheetViews>
    <sheetView showGridLines="0" workbookViewId="0">
      <selection activeCell="A17" sqref="A17"/>
    </sheetView>
  </sheetViews>
  <sheetFormatPr defaultRowHeight="14.45"/>
  <sheetData>
    <row r="1" spans="1:1" ht="21">
      <c r="A1" s="48" t="s">
        <v>0</v>
      </c>
    </row>
    <row r="2" spans="1:1" ht="21">
      <c r="A2" s="48" t="s">
        <v>1</v>
      </c>
    </row>
    <row r="3" spans="1:1" ht="21">
      <c r="A3" s="48" t="s">
        <v>2</v>
      </c>
    </row>
    <row r="4" spans="1:1">
      <c r="A4" s="3"/>
    </row>
    <row r="5" spans="1:1" ht="18.600000000000001">
      <c r="A5" s="1" t="s">
        <v>3</v>
      </c>
    </row>
    <row r="6" spans="1:1" ht="18.600000000000001">
      <c r="A6" s="1" t="s">
        <v>4</v>
      </c>
    </row>
    <row r="7" spans="1:1" s="58" customFormat="1" ht="15.6">
      <c r="A7" s="57"/>
    </row>
    <row r="8" spans="1:1">
      <c r="A8" t="s">
        <v>5</v>
      </c>
    </row>
    <row r="9" spans="1:1">
      <c r="A9" t="s">
        <v>6</v>
      </c>
    </row>
    <row r="11" spans="1:1">
      <c r="A11" t="s">
        <v>7</v>
      </c>
    </row>
    <row r="12" spans="1:1">
      <c r="A12" t="s">
        <v>8</v>
      </c>
    </row>
    <row r="13" spans="1:1">
      <c r="A13" t="s">
        <v>9</v>
      </c>
    </row>
    <row r="14" spans="1:1">
      <c r="A14" t="s">
        <v>10</v>
      </c>
    </row>
    <row r="15" spans="1:1">
      <c r="A15" t="s">
        <v>11</v>
      </c>
    </row>
    <row r="17" spans="1:1">
      <c r="A17"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4ACB-A67B-4AEC-827B-0EA68EFFDDD9}">
  <dimension ref="A1:H98"/>
  <sheetViews>
    <sheetView tabSelected="1" zoomScaleNormal="100" workbookViewId="0">
      <selection activeCell="A36" sqref="A36"/>
    </sheetView>
  </sheetViews>
  <sheetFormatPr defaultColWidth="9.28515625" defaultRowHeight="14.45"/>
  <cols>
    <col min="1" max="1" width="70.140625" style="2" customWidth="1"/>
    <col min="2" max="2" width="50.7109375" style="2" customWidth="1"/>
    <col min="3" max="3" width="13.28515625" style="71" customWidth="1"/>
    <col min="4" max="4" width="15.85546875" style="92" customWidth="1"/>
    <col min="5" max="5" width="20.28515625" style="71" customWidth="1"/>
  </cols>
  <sheetData>
    <row r="1" spans="1:8" ht="18.600000000000001">
      <c r="A1" s="1" t="s">
        <v>13</v>
      </c>
    </row>
    <row r="2" spans="1:8" ht="18.600000000000001">
      <c r="A2" s="1" t="s">
        <v>2</v>
      </c>
      <c r="B2"/>
      <c r="C2"/>
      <c r="D2"/>
      <c r="E2"/>
    </row>
    <row r="3" spans="1:8">
      <c r="B3"/>
      <c r="C3"/>
      <c r="D3"/>
      <c r="E3"/>
    </row>
    <row r="4" spans="1:8">
      <c r="A4" s="3" t="s">
        <v>14</v>
      </c>
      <c r="B4"/>
      <c r="C4"/>
      <c r="D4"/>
      <c r="E4"/>
    </row>
    <row r="5" spans="1:8">
      <c r="A5" s="3" t="s">
        <v>15</v>
      </c>
      <c r="B5"/>
      <c r="C5"/>
      <c r="D5"/>
      <c r="E5"/>
    </row>
    <row r="6" spans="1:8">
      <c r="A6" s="4" t="s">
        <v>16</v>
      </c>
      <c r="B6"/>
      <c r="C6"/>
      <c r="D6"/>
      <c r="E6"/>
    </row>
    <row r="7" spans="1:8">
      <c r="A7" s="4"/>
      <c r="B7"/>
      <c r="C7"/>
      <c r="D7"/>
      <c r="E7"/>
    </row>
    <row r="8" spans="1:8">
      <c r="A8" s="32" t="s">
        <v>17</v>
      </c>
      <c r="B8"/>
      <c r="C8"/>
      <c r="D8"/>
      <c r="E8"/>
    </row>
    <row r="9" spans="1:8">
      <c r="A9" s="32" t="s">
        <v>18</v>
      </c>
    </row>
    <row r="11" spans="1:8" s="4" customFormat="1" ht="29.1">
      <c r="A11" s="46" t="s">
        <v>19</v>
      </c>
      <c r="B11" s="47" t="s">
        <v>20</v>
      </c>
      <c r="C11" s="49" t="s">
        <v>21</v>
      </c>
      <c r="D11" s="50" t="s">
        <v>22</v>
      </c>
      <c r="E11" s="72" t="s">
        <v>23</v>
      </c>
      <c r="F11"/>
      <c r="G11"/>
      <c r="H11"/>
    </row>
    <row r="12" spans="1:8">
      <c r="A12" s="37" t="s">
        <v>24</v>
      </c>
      <c r="B12" s="5" t="s">
        <v>25</v>
      </c>
      <c r="C12" s="73">
        <f>SUM(C13:C15)</f>
        <v>0</v>
      </c>
      <c r="D12" s="74">
        <f>SUM(D13:D15)</f>
        <v>0</v>
      </c>
      <c r="E12" s="94" t="s">
        <v>26</v>
      </c>
    </row>
    <row r="13" spans="1:8">
      <c r="A13" t="s">
        <v>27</v>
      </c>
      <c r="B13" s="7"/>
      <c r="C13" s="76"/>
      <c r="D13" s="77"/>
      <c r="E13" s="76"/>
    </row>
    <row r="14" spans="1:8">
      <c r="A14" t="s">
        <v>28</v>
      </c>
      <c r="B14" s="7"/>
      <c r="C14" s="76"/>
      <c r="D14" s="77"/>
      <c r="E14" s="76"/>
    </row>
    <row r="15" spans="1:8">
      <c r="A15"/>
      <c r="B15" s="7"/>
      <c r="C15" s="76"/>
      <c r="D15" s="77"/>
      <c r="E15" s="76"/>
    </row>
    <row r="16" spans="1:8">
      <c r="A16" s="37" t="s">
        <v>29</v>
      </c>
      <c r="B16" s="5" t="s">
        <v>30</v>
      </c>
      <c r="C16" s="73">
        <f>SUM(C17:C22)</f>
        <v>0</v>
      </c>
      <c r="D16" s="74">
        <f>SUM(D17:D22)</f>
        <v>0</v>
      </c>
      <c r="E16" s="36"/>
    </row>
    <row r="17" spans="1:5" ht="15" customHeight="1">
      <c r="A17" t="s">
        <v>31</v>
      </c>
      <c r="B17" s="14"/>
      <c r="D17" s="84"/>
      <c r="E17" s="85"/>
    </row>
    <row r="18" spans="1:5">
      <c r="A18" t="s">
        <v>32</v>
      </c>
      <c r="B18" s="7"/>
      <c r="D18" s="80"/>
      <c r="E18" s="85"/>
    </row>
    <row r="19" spans="1:5" ht="15" customHeight="1">
      <c r="A19" t="s">
        <v>33</v>
      </c>
      <c r="B19" s="7"/>
      <c r="D19" s="80"/>
      <c r="E19" s="85"/>
    </row>
    <row r="20" spans="1:5">
      <c r="A20" t="s">
        <v>34</v>
      </c>
      <c r="B20" s="7"/>
      <c r="D20" s="80"/>
      <c r="E20" s="85"/>
    </row>
    <row r="21" spans="1:5">
      <c r="A21" t="s">
        <v>35</v>
      </c>
      <c r="B21" s="7"/>
      <c r="D21" s="80"/>
      <c r="E21" s="85"/>
    </row>
    <row r="22" spans="1:5">
      <c r="A22"/>
      <c r="B22" s="11"/>
      <c r="C22" s="104"/>
      <c r="D22" s="98"/>
      <c r="E22" s="85"/>
    </row>
    <row r="23" spans="1:5">
      <c r="A23" s="37" t="s">
        <v>36</v>
      </c>
      <c r="B23" s="114" t="s">
        <v>37</v>
      </c>
      <c r="C23" s="73">
        <f>SUM(C24:C25)</f>
        <v>0</v>
      </c>
      <c r="D23" s="73">
        <f>SUM(D24:D25)</f>
        <v>0</v>
      </c>
      <c r="E23" s="36"/>
    </row>
    <row r="24" spans="1:5">
      <c r="A24" s="28" t="s">
        <v>38</v>
      </c>
      <c r="B24" s="4"/>
      <c r="C24" s="76"/>
      <c r="D24" s="77"/>
      <c r="E24" s="76"/>
    </row>
    <row r="25" spans="1:5">
      <c r="A25" s="29"/>
      <c r="B25" s="26"/>
      <c r="C25" s="76"/>
      <c r="D25" s="77"/>
      <c r="E25" s="76"/>
    </row>
    <row r="26" spans="1:5">
      <c r="A26" s="37" t="s">
        <v>39</v>
      </c>
      <c r="B26" s="5" t="s">
        <v>40</v>
      </c>
      <c r="C26" s="73">
        <f>SUM(C27:C28)</f>
        <v>0</v>
      </c>
      <c r="D26" s="73">
        <f>SUM(D27:D28)</f>
        <v>0</v>
      </c>
      <c r="E26" s="36"/>
    </row>
    <row r="27" spans="1:5">
      <c r="A27" t="s">
        <v>41</v>
      </c>
      <c r="B27" s="27"/>
      <c r="D27" s="80"/>
      <c r="E27" s="76"/>
    </row>
    <row r="28" spans="1:5">
      <c r="A28"/>
      <c r="B28" s="7"/>
      <c r="D28" s="80"/>
      <c r="E28" s="76"/>
    </row>
    <row r="29" spans="1:5">
      <c r="A29" s="37" t="s">
        <v>42</v>
      </c>
      <c r="B29" s="5" t="s">
        <v>43</v>
      </c>
      <c r="C29" s="73">
        <f>SUM(C30:C32)</f>
        <v>0</v>
      </c>
      <c r="D29" s="73">
        <f>SUM(D30:D32)</f>
        <v>0</v>
      </c>
      <c r="E29" s="36"/>
    </row>
    <row r="30" spans="1:5">
      <c r="A30" s="30" t="s">
        <v>44</v>
      </c>
      <c r="B30" s="14"/>
      <c r="C30" s="83"/>
      <c r="D30" s="77"/>
      <c r="E30" s="76"/>
    </row>
    <row r="31" spans="1:5">
      <c r="A31" s="31" t="s">
        <v>45</v>
      </c>
      <c r="B31" s="7"/>
      <c r="C31" s="76"/>
      <c r="D31" s="80"/>
      <c r="E31" s="85"/>
    </row>
    <row r="32" spans="1:5">
      <c r="A32"/>
      <c r="B32" s="11"/>
      <c r="C32" s="78"/>
      <c r="D32" s="79"/>
      <c r="E32" s="76"/>
    </row>
    <row r="33" spans="1:5">
      <c r="A33" s="37" t="s">
        <v>46</v>
      </c>
      <c r="B33" s="5" t="s">
        <v>47</v>
      </c>
      <c r="C33" s="73">
        <f>SUM(C34:C39)</f>
        <v>0</v>
      </c>
      <c r="D33" s="74">
        <f>SUM(D34:D39)</f>
        <v>0</v>
      </c>
      <c r="E33" s="36"/>
    </row>
    <row r="34" spans="1:5">
      <c r="A34" t="s">
        <v>48</v>
      </c>
      <c r="B34" s="9"/>
      <c r="C34" s="76"/>
      <c r="D34" s="77"/>
      <c r="E34" s="76"/>
    </row>
    <row r="35" spans="1:5">
      <c r="A35" s="2" t="s">
        <v>49</v>
      </c>
      <c r="B35" s="9"/>
      <c r="C35" s="76"/>
      <c r="D35" s="77"/>
      <c r="E35" s="76"/>
    </row>
    <row r="36" spans="1:5">
      <c r="A36" s="16" t="s">
        <v>50</v>
      </c>
      <c r="B36" s="9"/>
      <c r="C36" s="76"/>
      <c r="D36" s="77"/>
      <c r="E36" s="76"/>
    </row>
    <row r="37" spans="1:5">
      <c r="A37" s="16" t="s">
        <v>51</v>
      </c>
      <c r="B37" s="9"/>
      <c r="C37" s="76"/>
      <c r="D37" s="77"/>
      <c r="E37" s="76"/>
    </row>
    <row r="38" spans="1:5">
      <c r="A38" s="16" t="s">
        <v>52</v>
      </c>
      <c r="B38" s="9"/>
      <c r="C38" s="76"/>
      <c r="D38" s="77"/>
      <c r="E38" s="76"/>
    </row>
    <row r="39" spans="1:5">
      <c r="A39" s="16" t="s">
        <v>53</v>
      </c>
      <c r="B39" s="9"/>
      <c r="C39" s="76"/>
      <c r="D39" s="77"/>
      <c r="E39" s="76"/>
    </row>
    <row r="40" spans="1:5">
      <c r="A40" s="33" t="s">
        <v>54</v>
      </c>
      <c r="B40" s="34"/>
      <c r="C40" s="81">
        <f>SUM(C12,C16,C23,C26,C29,C33)</f>
        <v>0</v>
      </c>
      <c r="D40" s="81">
        <f>SUM(D12,D16,D23,D26,D29,D33)</f>
        <v>0</v>
      </c>
      <c r="E40" s="81"/>
    </row>
    <row r="41" spans="1:5">
      <c r="A41"/>
      <c r="B41"/>
      <c r="D41" s="71"/>
    </row>
    <row r="42" spans="1:5" ht="29.1">
      <c r="A42" s="46" t="s">
        <v>55</v>
      </c>
      <c r="B42" s="47" t="s">
        <v>20</v>
      </c>
      <c r="C42" s="49" t="s">
        <v>21</v>
      </c>
      <c r="D42" s="50" t="s">
        <v>22</v>
      </c>
      <c r="E42" s="72" t="s">
        <v>23</v>
      </c>
    </row>
    <row r="43" spans="1:5">
      <c r="A43" s="37" t="s">
        <v>56</v>
      </c>
      <c r="B43" s="17"/>
      <c r="C43" s="73">
        <f>SUM(C44:C56)</f>
        <v>0</v>
      </c>
      <c r="D43" s="73">
        <f>SUM(D44:D56)</f>
        <v>0</v>
      </c>
      <c r="E43" s="94" t="s">
        <v>26</v>
      </c>
    </row>
    <row r="44" spans="1:5">
      <c r="A44" t="s">
        <v>57</v>
      </c>
      <c r="B44" s="22"/>
      <c r="C44" s="83"/>
      <c r="D44" s="84"/>
      <c r="E44" s="85"/>
    </row>
    <row r="45" spans="1:5">
      <c r="A45" t="s">
        <v>58</v>
      </c>
      <c r="B45" s="9"/>
      <c r="C45" s="76"/>
      <c r="D45" s="80"/>
      <c r="E45" s="86"/>
    </row>
    <row r="46" spans="1:5">
      <c r="A46" t="s">
        <v>59</v>
      </c>
      <c r="B46" s="9"/>
      <c r="C46" s="76"/>
      <c r="D46" s="80"/>
      <c r="E46" s="85"/>
    </row>
    <row r="47" spans="1:5">
      <c r="A47" t="s">
        <v>60</v>
      </c>
      <c r="B47" s="9"/>
      <c r="C47" s="76"/>
      <c r="D47" s="80"/>
      <c r="E47" s="85"/>
    </row>
    <row r="48" spans="1:5">
      <c r="A48" t="s">
        <v>61</v>
      </c>
      <c r="B48" s="9"/>
      <c r="C48" s="76"/>
      <c r="D48" s="80"/>
      <c r="E48" s="85"/>
    </row>
    <row r="49" spans="1:5">
      <c r="A49" t="s">
        <v>62</v>
      </c>
      <c r="B49" s="9"/>
      <c r="C49" s="76"/>
      <c r="D49" s="80"/>
      <c r="E49" s="85"/>
    </row>
    <row r="50" spans="1:5">
      <c r="A50" t="s">
        <v>63</v>
      </c>
      <c r="B50" s="9"/>
      <c r="C50" s="76"/>
      <c r="D50" s="80"/>
      <c r="E50" s="85"/>
    </row>
    <row r="51" spans="1:5">
      <c r="A51" t="s">
        <v>64</v>
      </c>
      <c r="B51" s="9"/>
      <c r="C51" s="76"/>
      <c r="D51" s="80"/>
      <c r="E51" s="85"/>
    </row>
    <row r="52" spans="1:5">
      <c r="A52" t="s">
        <v>65</v>
      </c>
      <c r="B52" s="9"/>
      <c r="C52" s="76"/>
      <c r="D52" s="80"/>
      <c r="E52" s="85"/>
    </row>
    <row r="53" spans="1:5">
      <c r="A53" t="s">
        <v>66</v>
      </c>
      <c r="B53" s="9"/>
      <c r="C53" s="76"/>
      <c r="D53" s="80"/>
      <c r="E53" s="85"/>
    </row>
    <row r="54" spans="1:5">
      <c r="A54" t="s">
        <v>67</v>
      </c>
      <c r="B54" s="9"/>
      <c r="C54" s="76"/>
      <c r="D54" s="80"/>
      <c r="E54" s="85"/>
    </row>
    <row r="55" spans="1:5">
      <c r="A55" t="s">
        <v>68</v>
      </c>
      <c r="B55" s="9"/>
      <c r="C55" s="76"/>
      <c r="D55" s="80"/>
      <c r="E55" s="85"/>
    </row>
    <row r="56" spans="1:5">
      <c r="A56"/>
      <c r="B56" s="10"/>
      <c r="C56" s="78"/>
      <c r="D56" s="98"/>
      <c r="E56" s="85"/>
    </row>
    <row r="57" spans="1:5">
      <c r="A57" s="37" t="s">
        <v>69</v>
      </c>
      <c r="B57" s="5"/>
      <c r="C57" s="73">
        <f>SUM(C58:C72)</f>
        <v>0</v>
      </c>
      <c r="D57" s="73">
        <f>SUM(D58:D72)</f>
        <v>0</v>
      </c>
      <c r="E57" s="89"/>
    </row>
    <row r="58" spans="1:5">
      <c r="A58" s="25" t="s">
        <v>70</v>
      </c>
      <c r="B58" s="22"/>
      <c r="C58" s="76"/>
      <c r="D58" s="88"/>
      <c r="E58" s="83"/>
    </row>
    <row r="59" spans="1:5">
      <c r="A59" s="25" t="s">
        <v>71</v>
      </c>
      <c r="B59" s="9"/>
      <c r="C59" s="76"/>
      <c r="D59" s="88"/>
      <c r="E59" s="76"/>
    </row>
    <row r="60" spans="1:5">
      <c r="A60" s="25" t="s">
        <v>72</v>
      </c>
      <c r="B60" s="9"/>
      <c r="C60" s="76"/>
      <c r="D60" s="88"/>
      <c r="E60" s="76"/>
    </row>
    <row r="61" spans="1:5">
      <c r="A61" s="25" t="s">
        <v>73</v>
      </c>
      <c r="B61" s="9"/>
      <c r="C61" s="76"/>
      <c r="D61" s="88"/>
      <c r="E61" s="76"/>
    </row>
    <row r="62" spans="1:5">
      <c r="A62" s="25" t="s">
        <v>74</v>
      </c>
      <c r="B62" s="9"/>
      <c r="C62" s="76"/>
      <c r="D62" s="88"/>
      <c r="E62" s="76"/>
    </row>
    <row r="63" spans="1:5">
      <c r="A63" s="2" t="s">
        <v>75</v>
      </c>
      <c r="B63" s="9"/>
      <c r="C63" s="76"/>
      <c r="D63" s="88"/>
      <c r="E63" s="76"/>
    </row>
    <row r="64" spans="1:5">
      <c r="A64" s="25" t="s">
        <v>76</v>
      </c>
      <c r="B64" s="9"/>
      <c r="C64" s="76"/>
      <c r="D64" s="88"/>
      <c r="E64" s="76"/>
    </row>
    <row r="65" spans="1:8">
      <c r="A65" s="25" t="s">
        <v>77</v>
      </c>
      <c r="B65" s="9"/>
      <c r="C65" s="76"/>
      <c r="D65" s="88"/>
      <c r="E65" s="76"/>
    </row>
    <row r="66" spans="1:8">
      <c r="A66" s="25" t="s">
        <v>78</v>
      </c>
      <c r="B66" s="9"/>
      <c r="C66" s="76"/>
      <c r="D66" s="88"/>
      <c r="E66" s="76"/>
    </row>
    <row r="67" spans="1:8">
      <c r="A67" s="25" t="s">
        <v>79</v>
      </c>
      <c r="B67" s="9"/>
      <c r="C67" s="76"/>
      <c r="D67" s="88"/>
      <c r="E67" s="76"/>
    </row>
    <row r="68" spans="1:8">
      <c r="A68" s="25" t="s">
        <v>80</v>
      </c>
      <c r="B68" s="9"/>
      <c r="C68" s="76"/>
      <c r="D68" s="88"/>
      <c r="E68" s="76"/>
    </row>
    <row r="69" spans="1:8">
      <c r="A69" s="25" t="s">
        <v>81</v>
      </c>
      <c r="B69" s="7"/>
      <c r="C69" s="76"/>
      <c r="D69" s="88"/>
      <c r="E69" s="80"/>
    </row>
    <row r="70" spans="1:8">
      <c r="A70" s="25" t="s">
        <v>82</v>
      </c>
      <c r="B70" s="7"/>
      <c r="C70" s="76"/>
      <c r="D70" s="88"/>
      <c r="E70" s="80"/>
    </row>
    <row r="71" spans="1:8">
      <c r="A71" s="68" t="s">
        <v>83</v>
      </c>
      <c r="B71" s="7"/>
      <c r="C71" s="76"/>
      <c r="D71" s="88"/>
      <c r="E71" s="80"/>
    </row>
    <row r="72" spans="1:8">
      <c r="A72" s="68"/>
      <c r="B72" s="11"/>
      <c r="C72" s="76"/>
      <c r="D72" s="88"/>
      <c r="E72" s="98"/>
    </row>
    <row r="73" spans="1:8" s="4" customFormat="1">
      <c r="A73" s="59" t="s">
        <v>54</v>
      </c>
      <c r="B73" s="34"/>
      <c r="C73" s="81">
        <f>SUM(C43,C57)</f>
        <v>0</v>
      </c>
      <c r="D73" s="81">
        <f>SUM(D43,D57)</f>
        <v>0</v>
      </c>
      <c r="E73" s="81"/>
      <c r="F73"/>
      <c r="G73"/>
      <c r="H73"/>
    </row>
    <row r="74" spans="1:8" s="4" customFormat="1" ht="17.649999999999999" customHeight="1">
      <c r="A74"/>
      <c r="B74"/>
      <c r="C74" s="71"/>
      <c r="D74" s="71"/>
      <c r="E74" s="71"/>
      <c r="F74"/>
      <c r="G74"/>
      <c r="H74"/>
    </row>
    <row r="75" spans="1:8" ht="29.1">
      <c r="A75" s="46" t="s">
        <v>84</v>
      </c>
      <c r="B75" s="47" t="s">
        <v>20</v>
      </c>
      <c r="C75" s="49" t="s">
        <v>21</v>
      </c>
      <c r="D75" s="50" t="s">
        <v>22</v>
      </c>
      <c r="E75" s="72" t="s">
        <v>23</v>
      </c>
    </row>
    <row r="76" spans="1:8">
      <c r="A76" s="14"/>
      <c r="B76" s="14"/>
      <c r="C76" s="83"/>
      <c r="D76" s="91"/>
      <c r="E76" s="76"/>
    </row>
    <row r="77" spans="1:8">
      <c r="A77" s="7"/>
      <c r="B77" s="7"/>
      <c r="C77" s="76"/>
      <c r="D77" s="77"/>
      <c r="E77" s="76"/>
    </row>
    <row r="78" spans="1:8">
      <c r="A78" s="7"/>
      <c r="B78" s="7"/>
      <c r="C78" s="76"/>
      <c r="D78" s="77"/>
      <c r="E78" s="76"/>
    </row>
    <row r="79" spans="1:8">
      <c r="A79" s="7"/>
      <c r="B79" s="7"/>
      <c r="C79" s="76"/>
      <c r="D79" s="77"/>
      <c r="E79" s="76"/>
    </row>
    <row r="80" spans="1:8">
      <c r="A80" s="7"/>
      <c r="B80" s="7"/>
      <c r="C80" s="76"/>
      <c r="D80" s="77"/>
      <c r="E80" s="76"/>
    </row>
    <row r="81" spans="1:8">
      <c r="A81" s="11"/>
      <c r="B81" s="11"/>
      <c r="C81" s="78"/>
      <c r="D81" s="79"/>
      <c r="E81" s="78"/>
    </row>
    <row r="82" spans="1:8">
      <c r="A82" s="69" t="s">
        <v>54</v>
      </c>
      <c r="B82" s="34"/>
      <c r="C82" s="81">
        <f>SUM(C76:C81)</f>
        <v>0</v>
      </c>
      <c r="D82" s="81">
        <f>SUM(D76:D81)</f>
        <v>0</v>
      </c>
      <c r="E82" s="105"/>
    </row>
    <row r="83" spans="1:8" s="4" customFormat="1">
      <c r="A83" s="2"/>
      <c r="B83" s="2"/>
      <c r="C83" s="71"/>
      <c r="D83" s="92"/>
      <c r="E83" s="71"/>
      <c r="F83"/>
      <c r="G83"/>
      <c r="H83"/>
    </row>
    <row r="84" spans="1:8" ht="29.1">
      <c r="A84" s="6" t="s">
        <v>85</v>
      </c>
      <c r="B84" s="47" t="s">
        <v>20</v>
      </c>
      <c r="C84" s="49" t="s">
        <v>21</v>
      </c>
      <c r="D84" s="50" t="s">
        <v>22</v>
      </c>
      <c r="E84" s="72" t="s">
        <v>23</v>
      </c>
    </row>
    <row r="85" spans="1:8" ht="29.1">
      <c r="A85" s="45" t="s">
        <v>86</v>
      </c>
      <c r="B85" s="14"/>
      <c r="C85" s="83"/>
      <c r="D85" s="91"/>
      <c r="E85" s="83"/>
    </row>
    <row r="86" spans="1:8">
      <c r="A86" s="52" t="s">
        <v>87</v>
      </c>
      <c r="B86" s="7"/>
      <c r="C86" s="76"/>
      <c r="D86" s="77"/>
      <c r="E86" s="76"/>
    </row>
    <row r="87" spans="1:8">
      <c r="A87" s="43"/>
      <c r="B87" s="7"/>
      <c r="C87" s="76"/>
      <c r="D87" s="77"/>
      <c r="E87" s="76"/>
    </row>
    <row r="88" spans="1:8">
      <c r="A88" s="43"/>
      <c r="B88" s="7"/>
      <c r="C88" s="76"/>
      <c r="D88" s="77"/>
      <c r="E88" s="76"/>
    </row>
    <row r="89" spans="1:8">
      <c r="A89" s="43"/>
      <c r="B89" s="7"/>
      <c r="C89" s="76"/>
      <c r="D89" s="77"/>
      <c r="E89" s="76"/>
    </row>
    <row r="90" spans="1:8">
      <c r="A90" s="43"/>
      <c r="B90" s="7"/>
      <c r="C90" s="76"/>
      <c r="D90" s="77"/>
      <c r="E90" s="76"/>
    </row>
    <row r="91" spans="1:8">
      <c r="A91" s="44"/>
      <c r="B91" s="56"/>
      <c r="C91" s="106"/>
      <c r="D91" s="98"/>
      <c r="E91" s="107"/>
    </row>
    <row r="92" spans="1:8">
      <c r="A92" s="69" t="s">
        <v>54</v>
      </c>
      <c r="B92" s="69"/>
      <c r="C92" s="108">
        <f>SUM(C85:C91)</f>
        <v>0</v>
      </c>
      <c r="D92" s="108">
        <f>SUM(D85:D91)</f>
        <v>0</v>
      </c>
      <c r="E92" s="108"/>
    </row>
    <row r="94" spans="1:8">
      <c r="B94" s="4" t="s">
        <v>88</v>
      </c>
      <c r="C94" s="92">
        <f>SUM(C40,D40,C73,D73,C82,D82,C92,D92,)</f>
        <v>0</v>
      </c>
    </row>
    <row r="95" spans="1:8">
      <c r="A95" s="4"/>
    </row>
    <row r="96" spans="1:8">
      <c r="A96" s="4"/>
    </row>
    <row r="97" spans="1:1">
      <c r="A97" s="4"/>
    </row>
    <row r="98" spans="1:1" ht="16.5" customHeight="1"/>
  </sheetData>
  <hyperlinks>
    <hyperlink ref="A8" r:id="rId1" location="2-informaatioverkostot" display="Informaatioverkostot 2024-2026" xr:uid="{E824428B-C5BE-46C5-85E4-0FB52A08C98E}"/>
    <hyperlink ref="A9" r:id="rId2" location="/" display="https://www.aalto.fi/fi/sivuaineet - /" xr:uid="{6A4F4459-9C8B-4C48-B528-F1D775C550CC}"/>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2CAB-AE8F-4958-9680-FB1B1CFACB4B}">
  <dimension ref="A1:G104"/>
  <sheetViews>
    <sheetView zoomScaleNormal="100" workbookViewId="0">
      <selection activeCell="A8" sqref="A8"/>
    </sheetView>
  </sheetViews>
  <sheetFormatPr defaultRowHeight="14.45"/>
  <cols>
    <col min="1" max="1" width="77.7109375" style="2" customWidth="1"/>
    <col min="2" max="2" width="47.5703125" style="2" customWidth="1"/>
    <col min="3" max="3" width="13" style="71" customWidth="1"/>
    <col min="4" max="4" width="14.28515625" style="92" customWidth="1"/>
    <col min="5" max="5" width="21.140625" style="71" customWidth="1"/>
    <col min="6" max="6" width="52.5703125" customWidth="1"/>
  </cols>
  <sheetData>
    <row r="1" spans="1:7" ht="18.600000000000001">
      <c r="A1" s="1" t="s">
        <v>89</v>
      </c>
    </row>
    <row r="2" spans="1:7" ht="18.600000000000001">
      <c r="A2" s="1" t="s">
        <v>2</v>
      </c>
      <c r="B2"/>
      <c r="C2"/>
      <c r="D2"/>
      <c r="E2"/>
    </row>
    <row r="3" spans="1:7">
      <c r="B3"/>
      <c r="C3"/>
      <c r="D3"/>
      <c r="E3"/>
    </row>
    <row r="4" spans="1:7">
      <c r="A4" s="4" t="s">
        <v>14</v>
      </c>
      <c r="B4"/>
      <c r="C4"/>
      <c r="D4"/>
      <c r="E4"/>
    </row>
    <row r="5" spans="1:7">
      <c r="A5" s="4" t="s">
        <v>15</v>
      </c>
      <c r="B5"/>
      <c r="C5"/>
      <c r="D5"/>
      <c r="E5"/>
    </row>
    <row r="6" spans="1:7">
      <c r="A6" s="4" t="s">
        <v>16</v>
      </c>
      <c r="B6"/>
      <c r="C6"/>
      <c r="D6"/>
      <c r="E6"/>
    </row>
    <row r="7" spans="1:7">
      <c r="A7" s="4"/>
      <c r="B7"/>
      <c r="C7"/>
      <c r="D7"/>
      <c r="E7"/>
    </row>
    <row r="8" spans="1:7">
      <c r="A8" s="32" t="s">
        <v>90</v>
      </c>
      <c r="B8"/>
      <c r="C8"/>
      <c r="D8"/>
      <c r="E8"/>
    </row>
    <row r="9" spans="1:7">
      <c r="A9" s="32" t="s">
        <v>18</v>
      </c>
      <c r="B9"/>
      <c r="C9"/>
      <c r="D9"/>
      <c r="E9"/>
    </row>
    <row r="11" spans="1:7" ht="29.1">
      <c r="A11" s="46" t="s">
        <v>19</v>
      </c>
      <c r="B11" s="47" t="s">
        <v>20</v>
      </c>
      <c r="C11" s="49" t="s">
        <v>21</v>
      </c>
      <c r="D11" s="50" t="s">
        <v>22</v>
      </c>
      <c r="E11" s="72" t="s">
        <v>23</v>
      </c>
      <c r="G11" s="4"/>
    </row>
    <row r="12" spans="1:7">
      <c r="A12" s="37" t="s">
        <v>91</v>
      </c>
      <c r="B12" s="5" t="s">
        <v>92</v>
      </c>
      <c r="C12" s="73">
        <f>SUM(C13:C16)</f>
        <v>0</v>
      </c>
      <c r="D12" s="74">
        <f>SUM(D13:D16)</f>
        <v>0</v>
      </c>
      <c r="E12" s="94" t="s">
        <v>26</v>
      </c>
    </row>
    <row r="13" spans="1:7">
      <c r="A13" s="9" t="s">
        <v>93</v>
      </c>
      <c r="B13" s="7"/>
      <c r="C13" s="76"/>
      <c r="D13" s="77"/>
      <c r="E13" s="76"/>
    </row>
    <row r="14" spans="1:7">
      <c r="A14" t="s">
        <v>94</v>
      </c>
      <c r="B14" s="7"/>
      <c r="C14" s="76"/>
      <c r="D14" s="77"/>
      <c r="E14" s="76"/>
    </row>
    <row r="15" spans="1:7">
      <c r="A15" t="s">
        <v>95</v>
      </c>
      <c r="B15" s="7"/>
      <c r="C15" s="76"/>
      <c r="D15" s="77"/>
      <c r="E15" s="76"/>
    </row>
    <row r="16" spans="1:7">
      <c r="A16" s="10"/>
      <c r="B16" s="11"/>
      <c r="C16" s="78"/>
      <c r="D16" s="79"/>
      <c r="E16" s="76"/>
    </row>
    <row r="17" spans="1:5">
      <c r="A17" s="37" t="s">
        <v>29</v>
      </c>
      <c r="B17" s="61" t="s">
        <v>30</v>
      </c>
      <c r="C17" s="99">
        <f>SUM(C18:C23)</f>
        <v>0</v>
      </c>
      <c r="D17" s="100">
        <f>SUM(D18:D23)</f>
        <v>0</v>
      </c>
      <c r="E17" s="36"/>
    </row>
    <row r="18" spans="1:5">
      <c r="A18" t="s">
        <v>96</v>
      </c>
      <c r="B18" s="62"/>
      <c r="C18" s="83"/>
      <c r="D18" s="91"/>
      <c r="E18" s="85"/>
    </row>
    <row r="19" spans="1:5">
      <c r="A19" t="s">
        <v>97</v>
      </c>
      <c r="B19" s="63"/>
      <c r="C19" s="76"/>
      <c r="D19" s="77"/>
      <c r="E19" s="85"/>
    </row>
    <row r="20" spans="1:5">
      <c r="A20" t="s">
        <v>98</v>
      </c>
      <c r="B20" s="63"/>
      <c r="C20" s="76"/>
      <c r="D20" s="77"/>
      <c r="E20" s="85"/>
    </row>
    <row r="21" spans="1:5">
      <c r="A21" t="s">
        <v>99</v>
      </c>
      <c r="B21" s="63"/>
      <c r="C21" s="76"/>
      <c r="D21" s="77"/>
      <c r="E21" s="85"/>
    </row>
    <row r="22" spans="1:5">
      <c r="A22" t="s">
        <v>100</v>
      </c>
      <c r="B22" s="63"/>
      <c r="C22" s="76"/>
      <c r="D22" s="77"/>
      <c r="E22" s="85"/>
    </row>
    <row r="23" spans="1:5">
      <c r="A23"/>
      <c r="B23" s="64"/>
      <c r="C23" s="78"/>
      <c r="D23" s="79"/>
      <c r="E23" s="85"/>
    </row>
    <row r="24" spans="1:5">
      <c r="A24" s="37" t="s">
        <v>24</v>
      </c>
      <c r="B24" s="65" t="s">
        <v>25</v>
      </c>
      <c r="C24" s="101">
        <f>SUM(C25:C27)</f>
        <v>0</v>
      </c>
      <c r="D24" s="102">
        <f>SUM(D25:D27)</f>
        <v>0</v>
      </c>
      <c r="E24" s="36"/>
    </row>
    <row r="25" spans="1:5">
      <c r="A25" s="20" t="s">
        <v>27</v>
      </c>
      <c r="B25" s="67"/>
      <c r="C25" s="83"/>
      <c r="D25" s="77"/>
      <c r="E25" s="76"/>
    </row>
    <row r="26" spans="1:5">
      <c r="A26" t="s">
        <v>28</v>
      </c>
      <c r="B26" s="21"/>
      <c r="C26" s="76"/>
      <c r="D26" s="77"/>
      <c r="E26" s="76"/>
    </row>
    <row r="27" spans="1:5">
      <c r="A27"/>
      <c r="B27" s="55"/>
      <c r="C27" s="78"/>
      <c r="D27" s="77"/>
      <c r="E27" s="76"/>
    </row>
    <row r="28" spans="1:5">
      <c r="A28" s="37" t="s">
        <v>39</v>
      </c>
      <c r="B28" s="66" t="s">
        <v>40</v>
      </c>
      <c r="C28" s="103">
        <f>SUM(C29:C30)</f>
        <v>0</v>
      </c>
      <c r="D28" s="73">
        <f>SUM(D29:D30)</f>
        <v>0</v>
      </c>
      <c r="E28" s="36"/>
    </row>
    <row r="29" spans="1:5">
      <c r="A29" s="21" t="s">
        <v>41</v>
      </c>
      <c r="B29" s="63"/>
      <c r="C29" s="83"/>
      <c r="D29" s="77"/>
      <c r="E29" s="76"/>
    </row>
    <row r="30" spans="1:5">
      <c r="A30" s="21"/>
      <c r="B30" s="63"/>
      <c r="C30" s="78"/>
      <c r="D30" s="77"/>
      <c r="E30" s="76"/>
    </row>
    <row r="31" spans="1:5">
      <c r="A31" s="37" t="s">
        <v>46</v>
      </c>
      <c r="B31" s="5" t="s">
        <v>47</v>
      </c>
      <c r="C31" s="73">
        <f>SUM(C32:C42)</f>
        <v>0</v>
      </c>
      <c r="D31" s="74">
        <f>SUM(D32:D42)</f>
        <v>0</v>
      </c>
      <c r="E31" s="36"/>
    </row>
    <row r="32" spans="1:5">
      <c r="A32" s="112" t="s">
        <v>49</v>
      </c>
      <c r="B32" s="22"/>
      <c r="C32" s="83"/>
      <c r="D32" s="84"/>
      <c r="E32" s="83"/>
    </row>
    <row r="33" spans="1:7">
      <c r="A33" s="7" t="s">
        <v>48</v>
      </c>
      <c r="B33" s="9"/>
      <c r="C33" s="76"/>
      <c r="D33" s="80"/>
      <c r="E33" s="76"/>
    </row>
    <row r="34" spans="1:7">
      <c r="A34" s="109" t="s">
        <v>101</v>
      </c>
      <c r="B34" s="9"/>
      <c r="C34" s="76"/>
      <c r="D34" s="80"/>
      <c r="E34" s="76"/>
    </row>
    <row r="35" spans="1:7">
      <c r="A35" s="109" t="s">
        <v>102</v>
      </c>
      <c r="B35" s="9"/>
      <c r="C35" s="76"/>
      <c r="D35" s="80"/>
      <c r="E35" s="76"/>
    </row>
    <row r="36" spans="1:7">
      <c r="A36" s="109" t="s">
        <v>53</v>
      </c>
      <c r="B36" s="9"/>
      <c r="C36" s="76"/>
      <c r="D36" s="80"/>
      <c r="E36" s="76"/>
    </row>
    <row r="37" spans="1:7">
      <c r="A37" s="7"/>
      <c r="B37" s="9"/>
      <c r="C37" s="76"/>
      <c r="D37" s="80"/>
      <c r="E37" s="76"/>
    </row>
    <row r="38" spans="1:7">
      <c r="A38" s="113" t="s">
        <v>103</v>
      </c>
      <c r="B38" s="9"/>
      <c r="C38" s="76"/>
      <c r="D38" s="80"/>
      <c r="E38" s="76"/>
    </row>
    <row r="39" spans="1:7">
      <c r="A39" s="109" t="s">
        <v>104</v>
      </c>
      <c r="B39" s="9"/>
      <c r="C39" s="76"/>
      <c r="D39" s="80"/>
      <c r="E39" s="76"/>
    </row>
    <row r="40" spans="1:7">
      <c r="A40" s="109" t="s">
        <v>105</v>
      </c>
      <c r="B40" s="9"/>
      <c r="C40" s="76"/>
      <c r="D40" s="80"/>
      <c r="E40" s="76"/>
    </row>
    <row r="41" spans="1:7">
      <c r="A41" s="109" t="s">
        <v>106</v>
      </c>
      <c r="B41" s="9"/>
      <c r="C41" s="76"/>
      <c r="D41" s="80"/>
      <c r="E41" s="76"/>
    </row>
    <row r="42" spans="1:7">
      <c r="A42" s="7" t="s">
        <v>107</v>
      </c>
      <c r="B42" s="9"/>
      <c r="C42" s="76"/>
      <c r="D42" s="80"/>
      <c r="E42" s="76"/>
    </row>
    <row r="43" spans="1:7">
      <c r="A43" s="33" t="s">
        <v>54</v>
      </c>
      <c r="B43" s="34"/>
      <c r="C43" s="81">
        <f>SUM(C12,C17,C24,C28,C31,)</f>
        <v>0</v>
      </c>
      <c r="D43" s="81">
        <f>SUM(D12,D17,D24,D28,D31,)</f>
        <v>0</v>
      </c>
      <c r="E43" s="81"/>
    </row>
    <row r="44" spans="1:7">
      <c r="A44"/>
      <c r="B44"/>
      <c r="D44" s="71"/>
    </row>
    <row r="45" spans="1:7" ht="29.1">
      <c r="A45" s="46" t="s">
        <v>55</v>
      </c>
      <c r="B45" s="47" t="s">
        <v>20</v>
      </c>
      <c r="C45" s="49" t="s">
        <v>21</v>
      </c>
      <c r="D45" s="50" t="s">
        <v>22</v>
      </c>
      <c r="E45" s="72" t="s">
        <v>23</v>
      </c>
      <c r="G45" s="4"/>
    </row>
    <row r="46" spans="1:7">
      <c r="A46" s="37" t="s">
        <v>108</v>
      </c>
      <c r="B46" s="17"/>
      <c r="C46" s="73">
        <f>SUM(C47:C53)</f>
        <v>0</v>
      </c>
      <c r="D46" s="73">
        <f>SUM(D47:D53)</f>
        <v>0</v>
      </c>
      <c r="E46" s="82" t="s">
        <v>26</v>
      </c>
    </row>
    <row r="47" spans="1:7">
      <c r="A47" s="7" t="s">
        <v>109</v>
      </c>
      <c r="B47" s="9"/>
      <c r="C47" s="76"/>
      <c r="D47" s="80"/>
      <c r="E47" s="76"/>
    </row>
    <row r="48" spans="1:7">
      <c r="A48" s="7" t="s">
        <v>110</v>
      </c>
      <c r="B48" s="9"/>
      <c r="C48" s="76"/>
      <c r="D48" s="80"/>
      <c r="E48" s="97"/>
    </row>
    <row r="49" spans="1:5">
      <c r="A49" s="7" t="s">
        <v>111</v>
      </c>
      <c r="B49" s="9"/>
      <c r="C49" s="76"/>
      <c r="D49" s="80"/>
      <c r="E49" s="76"/>
    </row>
    <row r="50" spans="1:5">
      <c r="A50" s="7" t="s">
        <v>66</v>
      </c>
      <c r="B50" s="9"/>
      <c r="C50" s="76"/>
      <c r="D50" s="80"/>
      <c r="E50" s="76"/>
    </row>
    <row r="51" spans="1:5">
      <c r="A51" s="7" t="s">
        <v>112</v>
      </c>
      <c r="B51" s="9"/>
      <c r="C51" s="76"/>
      <c r="D51" s="80"/>
      <c r="E51" s="76"/>
    </row>
    <row r="52" spans="1:5">
      <c r="A52" s="7" t="s">
        <v>68</v>
      </c>
      <c r="B52" s="9"/>
      <c r="C52" s="76"/>
      <c r="D52" s="80"/>
      <c r="E52" s="76"/>
    </row>
    <row r="53" spans="1:5">
      <c r="A53" s="7"/>
      <c r="B53" s="9"/>
      <c r="C53" s="76"/>
      <c r="D53" s="80"/>
      <c r="E53" s="76"/>
    </row>
    <row r="54" spans="1:5">
      <c r="A54" s="37" t="s">
        <v>113</v>
      </c>
      <c r="B54" s="5"/>
      <c r="C54" s="73">
        <f>SUM(C55:C61)</f>
        <v>0</v>
      </c>
      <c r="D54" s="74">
        <f>SUM(D55:D61)</f>
        <v>0</v>
      </c>
      <c r="E54" s="89"/>
    </row>
    <row r="55" spans="1:5">
      <c r="A55" t="s">
        <v>114</v>
      </c>
      <c r="B55" s="9"/>
      <c r="C55" s="76"/>
      <c r="D55" s="80"/>
      <c r="E55" s="76"/>
    </row>
    <row r="56" spans="1:5">
      <c r="A56" t="s">
        <v>115</v>
      </c>
      <c r="B56" s="9"/>
      <c r="C56" s="76"/>
      <c r="D56" s="80"/>
      <c r="E56" s="76"/>
    </row>
    <row r="57" spans="1:5">
      <c r="A57" s="8" t="s">
        <v>116</v>
      </c>
      <c r="B57" s="23"/>
      <c r="C57" s="76"/>
      <c r="D57" s="80"/>
      <c r="E57" s="76"/>
    </row>
    <row r="58" spans="1:5">
      <c r="A58" s="24" t="s">
        <v>117</v>
      </c>
      <c r="B58" s="9"/>
      <c r="C58" s="76"/>
      <c r="D58" s="80"/>
      <c r="E58" s="76"/>
    </row>
    <row r="59" spans="1:5">
      <c r="A59" s="8" t="s">
        <v>118</v>
      </c>
      <c r="B59" s="23"/>
      <c r="C59" s="76"/>
      <c r="D59" s="80"/>
      <c r="E59" s="76"/>
    </row>
    <row r="60" spans="1:5">
      <c r="A60" s="8" t="s">
        <v>119</v>
      </c>
      <c r="B60" s="23"/>
      <c r="C60" s="76"/>
      <c r="D60" s="80"/>
      <c r="E60" s="76"/>
    </row>
    <row r="61" spans="1:5">
      <c r="A61" s="8"/>
      <c r="B61" s="23"/>
      <c r="C61" s="76"/>
      <c r="D61" s="77"/>
      <c r="E61" s="76"/>
    </row>
    <row r="62" spans="1:5">
      <c r="A62" s="37" t="s">
        <v>120</v>
      </c>
      <c r="B62" s="5"/>
      <c r="C62" s="73">
        <f>SUM(C63:C77)</f>
        <v>0</v>
      </c>
      <c r="D62" s="74">
        <f>SUM(D63:D77)</f>
        <v>0</v>
      </c>
      <c r="E62" s="89"/>
    </row>
    <row r="63" spans="1:5">
      <c r="A63" s="18" t="s">
        <v>121</v>
      </c>
      <c r="B63" s="22"/>
      <c r="C63" s="83"/>
      <c r="D63" s="84"/>
      <c r="E63" s="83"/>
    </row>
    <row r="64" spans="1:5">
      <c r="A64" s="8" t="s">
        <v>122</v>
      </c>
      <c r="B64" s="9"/>
      <c r="C64" s="76"/>
      <c r="D64" s="80"/>
      <c r="E64" s="76"/>
    </row>
    <row r="65" spans="1:7">
      <c r="A65" s="8" t="s">
        <v>123</v>
      </c>
      <c r="B65" s="9"/>
      <c r="C65" s="76"/>
      <c r="D65" s="80"/>
      <c r="E65" s="76"/>
    </row>
    <row r="66" spans="1:7">
      <c r="A66" s="8" t="s">
        <v>124</v>
      </c>
      <c r="B66" s="9"/>
      <c r="C66" s="76"/>
      <c r="D66" s="80"/>
      <c r="E66" s="76"/>
    </row>
    <row r="67" spans="1:7">
      <c r="A67" s="8" t="s">
        <v>125</v>
      </c>
      <c r="B67" s="9"/>
      <c r="C67" s="76"/>
      <c r="D67" s="80"/>
      <c r="E67" s="76"/>
    </row>
    <row r="68" spans="1:7">
      <c r="A68" s="8" t="s">
        <v>126</v>
      </c>
      <c r="B68" s="9"/>
      <c r="C68" s="76"/>
      <c r="D68" s="80"/>
      <c r="E68" s="76"/>
    </row>
    <row r="69" spans="1:7">
      <c r="A69" s="8" t="s">
        <v>71</v>
      </c>
      <c r="B69" s="9"/>
      <c r="C69" s="76"/>
      <c r="D69" s="80"/>
      <c r="E69" s="76"/>
    </row>
    <row r="70" spans="1:7">
      <c r="A70" s="8" t="s">
        <v>127</v>
      </c>
      <c r="B70" s="9"/>
      <c r="C70" s="76"/>
      <c r="D70" s="80"/>
      <c r="E70" s="76"/>
    </row>
    <row r="71" spans="1:7">
      <c r="A71" s="8" t="s">
        <v>128</v>
      </c>
      <c r="B71" s="9"/>
      <c r="C71" s="76"/>
      <c r="D71" s="80"/>
      <c r="E71" s="76"/>
    </row>
    <row r="72" spans="1:7">
      <c r="A72" s="8" t="s">
        <v>129</v>
      </c>
      <c r="B72" s="9"/>
      <c r="C72" s="76"/>
      <c r="D72" s="80"/>
      <c r="E72" s="76"/>
    </row>
    <row r="73" spans="1:7">
      <c r="A73" s="8" t="s">
        <v>130</v>
      </c>
      <c r="B73" s="9"/>
      <c r="C73" s="76"/>
      <c r="D73" s="80"/>
      <c r="E73" s="76"/>
    </row>
    <row r="74" spans="1:7">
      <c r="A74" s="8" t="s">
        <v>131</v>
      </c>
      <c r="B74" s="9"/>
      <c r="C74" s="76"/>
      <c r="D74" s="80"/>
      <c r="E74" s="76"/>
    </row>
    <row r="75" spans="1:7">
      <c r="A75" s="7" t="s">
        <v>132</v>
      </c>
      <c r="B75" s="9"/>
      <c r="C75" s="76"/>
      <c r="D75" s="80"/>
      <c r="E75" s="76"/>
    </row>
    <row r="76" spans="1:7">
      <c r="A76" s="8" t="s">
        <v>133</v>
      </c>
      <c r="B76" s="9"/>
      <c r="C76" s="76"/>
      <c r="D76" s="80"/>
      <c r="E76" s="76"/>
    </row>
    <row r="77" spans="1:7">
      <c r="A77" s="12"/>
      <c r="B77" s="10"/>
      <c r="C77" s="78"/>
      <c r="D77" s="98"/>
      <c r="E77" s="78"/>
    </row>
    <row r="78" spans="1:7">
      <c r="A78" s="35" t="s">
        <v>54</v>
      </c>
      <c r="B78" s="34"/>
      <c r="C78" s="81">
        <f>SUM(C46,C54,C62,)</f>
        <v>0</v>
      </c>
      <c r="D78" s="81">
        <f>SUM(D46,D54,D62,)</f>
        <v>0</v>
      </c>
      <c r="E78" s="81"/>
    </row>
    <row r="79" spans="1:7">
      <c r="A79"/>
      <c r="B79"/>
      <c r="D79" s="71"/>
    </row>
    <row r="80" spans="1:7" ht="29.1">
      <c r="A80" s="46" t="s">
        <v>84</v>
      </c>
      <c r="B80" s="47" t="s">
        <v>20</v>
      </c>
      <c r="C80" s="49" t="s">
        <v>21</v>
      </c>
      <c r="D80" s="50" t="s">
        <v>22</v>
      </c>
      <c r="E80" s="72" t="s">
        <v>23</v>
      </c>
      <c r="G80" s="4"/>
    </row>
    <row r="81" spans="1:7">
      <c r="A81" s="14"/>
      <c r="B81" s="14"/>
      <c r="C81" s="83"/>
      <c r="D81" s="91"/>
      <c r="E81" s="76"/>
    </row>
    <row r="82" spans="1:7">
      <c r="A82" s="7"/>
      <c r="B82" s="7"/>
      <c r="C82" s="76"/>
      <c r="D82" s="77"/>
      <c r="E82" s="76"/>
    </row>
    <row r="83" spans="1:7">
      <c r="A83" s="7"/>
      <c r="B83" s="7"/>
      <c r="C83" s="76"/>
      <c r="D83" s="77"/>
      <c r="E83" s="76"/>
    </row>
    <row r="84" spans="1:7">
      <c r="A84" s="7"/>
      <c r="B84" s="7"/>
      <c r="C84" s="76"/>
      <c r="D84" s="77"/>
      <c r="E84" s="76"/>
    </row>
    <row r="85" spans="1:7">
      <c r="A85" s="7"/>
      <c r="B85" s="7"/>
      <c r="C85" s="76"/>
      <c r="D85" s="77"/>
      <c r="E85" s="76"/>
    </row>
    <row r="86" spans="1:7">
      <c r="A86" s="7"/>
      <c r="B86" s="7"/>
      <c r="C86" s="76"/>
      <c r="D86" s="77"/>
      <c r="E86" s="76"/>
    </row>
    <row r="87" spans="1:7">
      <c r="A87" s="11"/>
      <c r="B87" s="11"/>
      <c r="C87" s="78"/>
      <c r="D87" s="79"/>
      <c r="E87" s="78"/>
    </row>
    <row r="88" spans="1:7">
      <c r="A88" s="35" t="s">
        <v>54</v>
      </c>
      <c r="B88" s="35"/>
      <c r="C88" s="35">
        <f>SUM(C81:C87)</f>
        <v>0</v>
      </c>
      <c r="D88" s="35">
        <f>SUM(D81:D87)</f>
        <v>0</v>
      </c>
      <c r="E88" s="35"/>
    </row>
    <row r="90" spans="1:7" ht="29.1">
      <c r="A90" s="6" t="s">
        <v>85</v>
      </c>
      <c r="B90" s="47" t="s">
        <v>20</v>
      </c>
      <c r="C90" s="49" t="s">
        <v>21</v>
      </c>
      <c r="D90" s="50" t="s">
        <v>22</v>
      </c>
      <c r="E90" s="72" t="s">
        <v>23</v>
      </c>
      <c r="G90" s="4"/>
    </row>
    <row r="91" spans="1:7">
      <c r="A91" s="60" t="s">
        <v>86</v>
      </c>
      <c r="B91" s="14"/>
      <c r="C91" s="83"/>
      <c r="D91" s="91"/>
      <c r="E91" s="76"/>
    </row>
    <row r="92" spans="1:7">
      <c r="A92" s="52" t="s">
        <v>87</v>
      </c>
      <c r="B92" s="7"/>
      <c r="C92" s="76"/>
      <c r="D92" s="77"/>
      <c r="E92" s="76"/>
    </row>
    <row r="93" spans="1:7">
      <c r="A93" s="43"/>
      <c r="B93" s="7"/>
      <c r="C93" s="76"/>
      <c r="D93" s="77"/>
      <c r="E93" s="76"/>
    </row>
    <row r="94" spans="1:7">
      <c r="A94" s="43"/>
      <c r="B94" s="7"/>
      <c r="C94" s="76"/>
      <c r="D94" s="77"/>
      <c r="E94" s="76"/>
    </row>
    <row r="95" spans="1:7">
      <c r="A95" s="43"/>
      <c r="B95" s="7"/>
      <c r="C95" s="76"/>
      <c r="D95" s="77"/>
      <c r="E95" s="76"/>
    </row>
    <row r="96" spans="1:7">
      <c r="A96" s="44"/>
      <c r="B96" s="11"/>
      <c r="C96" s="78"/>
      <c r="D96" s="79"/>
      <c r="E96" s="78"/>
    </row>
    <row r="97" spans="1:5">
      <c r="A97" s="35" t="s">
        <v>54</v>
      </c>
      <c r="B97" s="35"/>
      <c r="C97" s="35">
        <f>SUM(C91:C96)</f>
        <v>0</v>
      </c>
      <c r="D97" s="35">
        <f>SUM(D91:D96)</f>
        <v>0</v>
      </c>
      <c r="E97" s="35"/>
    </row>
    <row r="99" spans="1:5">
      <c r="A99" s="4"/>
      <c r="B99" s="4" t="s">
        <v>134</v>
      </c>
      <c r="C99" s="92">
        <f>SUM(C43,D43,C78,D78,C88,D88,C97,D97,)</f>
        <v>0</v>
      </c>
    </row>
    <row r="100" spans="1:5">
      <c r="A100" s="4"/>
    </row>
    <row r="101" spans="1:5">
      <c r="A101" s="4"/>
    </row>
    <row r="102" spans="1:5">
      <c r="A102" s="4"/>
    </row>
    <row r="104" spans="1:5">
      <c r="A104" s="3"/>
      <c r="B104"/>
    </row>
  </sheetData>
  <hyperlinks>
    <hyperlink ref="A8" r:id="rId1" location="10-matematiikka-ja-systeemitieteet" display="Matematiikka ja systeemitieteet 2024-2026" xr:uid="{9C8B8336-4F4F-45DA-92A6-25C9B80B9D3B}"/>
    <hyperlink ref="A9" r:id="rId2" location="/" display="https://www.aalto.fi/fi/sivuaineet - /" xr:uid="{63C2106B-C4A3-45E0-9C77-B3DDA23EC107}"/>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C531-A27B-4095-8149-9273916B7997}">
  <dimension ref="A1:E96"/>
  <sheetViews>
    <sheetView zoomScaleNormal="100" workbookViewId="0">
      <selection activeCell="A8" sqref="A8"/>
    </sheetView>
  </sheetViews>
  <sheetFormatPr defaultRowHeight="14.45"/>
  <cols>
    <col min="1" max="1" width="77.42578125" style="2" customWidth="1"/>
    <col min="2" max="2" width="55.42578125" style="2" customWidth="1"/>
    <col min="3" max="3" width="14.140625" style="71" customWidth="1"/>
    <col min="4" max="4" width="16" style="92" customWidth="1"/>
    <col min="5" max="5" width="19.5703125" style="71" customWidth="1"/>
  </cols>
  <sheetData>
    <row r="1" spans="1:5" ht="18.600000000000001">
      <c r="A1" s="1" t="s">
        <v>135</v>
      </c>
      <c r="D1" s="71"/>
    </row>
    <row r="2" spans="1:5" ht="18.600000000000001">
      <c r="A2" s="1" t="s">
        <v>2</v>
      </c>
      <c r="B2"/>
      <c r="C2"/>
      <c r="D2"/>
      <c r="E2"/>
    </row>
    <row r="3" spans="1:5">
      <c r="A3"/>
      <c r="B3"/>
      <c r="C3"/>
      <c r="D3"/>
      <c r="E3"/>
    </row>
    <row r="4" spans="1:5">
      <c r="A4" s="4" t="s">
        <v>14</v>
      </c>
      <c r="B4"/>
      <c r="C4"/>
      <c r="D4"/>
      <c r="E4"/>
    </row>
    <row r="5" spans="1:5">
      <c r="A5" s="4" t="s">
        <v>15</v>
      </c>
      <c r="B5"/>
      <c r="C5"/>
      <c r="D5"/>
      <c r="E5"/>
    </row>
    <row r="6" spans="1:5">
      <c r="A6" s="4" t="s">
        <v>16</v>
      </c>
      <c r="B6"/>
      <c r="C6"/>
      <c r="D6"/>
      <c r="E6"/>
    </row>
    <row r="7" spans="1:5">
      <c r="A7" s="4"/>
      <c r="B7"/>
      <c r="C7"/>
      <c r="D7"/>
      <c r="E7"/>
    </row>
    <row r="8" spans="1:5">
      <c r="A8" s="32" t="s">
        <v>136</v>
      </c>
      <c r="D8" s="71"/>
    </row>
    <row r="9" spans="1:5">
      <c r="A9" s="32" t="s">
        <v>18</v>
      </c>
      <c r="D9" s="71"/>
    </row>
    <row r="10" spans="1:5">
      <c r="D10" s="71"/>
    </row>
    <row r="11" spans="1:5" ht="29.1">
      <c r="A11" s="46" t="s">
        <v>19</v>
      </c>
      <c r="B11" s="47" t="s">
        <v>20</v>
      </c>
      <c r="C11" s="49" t="s">
        <v>21</v>
      </c>
      <c r="D11" s="72" t="s">
        <v>22</v>
      </c>
      <c r="E11" s="72" t="s">
        <v>23</v>
      </c>
    </row>
    <row r="12" spans="1:5">
      <c r="A12" s="37" t="s">
        <v>91</v>
      </c>
      <c r="B12" s="5" t="s">
        <v>92</v>
      </c>
      <c r="C12" s="73">
        <f>SUM(C13:C16)</f>
        <v>0</v>
      </c>
      <c r="D12" s="73">
        <f>SUM(D13:D16)</f>
        <v>0</v>
      </c>
      <c r="E12" s="75" t="s">
        <v>26</v>
      </c>
    </row>
    <row r="13" spans="1:5">
      <c r="A13" s="9" t="s">
        <v>93</v>
      </c>
      <c r="B13" s="7"/>
      <c r="C13" s="76"/>
      <c r="D13" s="80"/>
      <c r="E13" s="76"/>
    </row>
    <row r="14" spans="1:5">
      <c r="A14" s="8" t="s">
        <v>94</v>
      </c>
      <c r="B14" s="7"/>
      <c r="C14" s="76"/>
      <c r="D14" s="80"/>
      <c r="E14" s="76"/>
    </row>
    <row r="15" spans="1:5">
      <c r="A15" s="8" t="s">
        <v>95</v>
      </c>
      <c r="B15" s="7"/>
      <c r="C15" s="76"/>
      <c r="D15" s="80"/>
      <c r="E15" s="76"/>
    </row>
    <row r="16" spans="1:5">
      <c r="A16" s="7"/>
      <c r="B16" s="7"/>
      <c r="C16" s="76"/>
      <c r="D16" s="80"/>
      <c r="E16" s="76"/>
    </row>
    <row r="17" spans="1:5">
      <c r="A17" s="37" t="s">
        <v>29</v>
      </c>
      <c r="B17" s="5" t="s">
        <v>30</v>
      </c>
      <c r="C17" s="73">
        <f>SUM(C18:C22)</f>
        <v>0</v>
      </c>
      <c r="D17" s="73">
        <f>SUM(D18:D22)</f>
        <v>0</v>
      </c>
      <c r="E17" s="36"/>
    </row>
    <row r="18" spans="1:5">
      <c r="A18" s="8" t="s">
        <v>137</v>
      </c>
      <c r="B18" s="7"/>
      <c r="C18" s="76"/>
      <c r="D18" s="80"/>
      <c r="E18" s="76"/>
    </row>
    <row r="19" spans="1:5">
      <c r="A19" s="8" t="s">
        <v>97</v>
      </c>
      <c r="B19" s="7"/>
      <c r="C19" s="76"/>
      <c r="D19" s="80"/>
      <c r="E19" s="76"/>
    </row>
    <row r="20" spans="1:5">
      <c r="A20" s="8" t="s">
        <v>98</v>
      </c>
      <c r="B20" s="7"/>
      <c r="C20" s="76"/>
      <c r="D20" s="80"/>
      <c r="E20" s="76"/>
    </row>
    <row r="21" spans="1:5">
      <c r="A21" s="8" t="s">
        <v>138</v>
      </c>
      <c r="B21" s="7"/>
      <c r="C21" s="76"/>
      <c r="D21" s="80"/>
      <c r="E21" s="76"/>
    </row>
    <row r="22" spans="1:5">
      <c r="A22" s="8" t="s">
        <v>100</v>
      </c>
      <c r="B22" s="7"/>
      <c r="C22" s="76"/>
      <c r="D22" s="80"/>
      <c r="E22" s="76"/>
    </row>
    <row r="23" spans="1:5">
      <c r="A23" s="8"/>
      <c r="B23" s="7"/>
      <c r="C23" s="76"/>
      <c r="D23" s="80"/>
      <c r="E23" s="76"/>
    </row>
    <row r="24" spans="1:5">
      <c r="A24" s="37" t="s">
        <v>24</v>
      </c>
      <c r="B24" s="5" t="s">
        <v>25</v>
      </c>
      <c r="C24" s="73">
        <f>SUM(C25:C26)</f>
        <v>0</v>
      </c>
      <c r="D24" s="73">
        <f>SUM(D25:D26)</f>
        <v>0</v>
      </c>
      <c r="E24" s="36"/>
    </row>
    <row r="25" spans="1:5">
      <c r="A25" s="53" t="s">
        <v>27</v>
      </c>
      <c r="B25" s="9"/>
      <c r="C25" s="76"/>
      <c r="D25" s="80"/>
      <c r="E25" s="76"/>
    </row>
    <row r="26" spans="1:5">
      <c r="A26" s="8" t="s">
        <v>28</v>
      </c>
      <c r="B26" s="9"/>
      <c r="C26" s="76"/>
      <c r="D26" s="80"/>
      <c r="E26" s="76"/>
    </row>
    <row r="27" spans="1:5">
      <c r="A27" s="8"/>
      <c r="B27" s="9"/>
      <c r="C27" s="76"/>
      <c r="D27" s="80"/>
      <c r="E27" s="76"/>
    </row>
    <row r="28" spans="1:5">
      <c r="A28" s="37" t="s">
        <v>39</v>
      </c>
      <c r="B28" s="5" t="s">
        <v>40</v>
      </c>
      <c r="C28" s="73">
        <f>SUM(C29:C29)</f>
        <v>0</v>
      </c>
      <c r="D28" s="73">
        <f>SUM(D29:D29)</f>
        <v>0</v>
      </c>
      <c r="E28" s="36"/>
    </row>
    <row r="29" spans="1:5">
      <c r="A29" s="9" t="s">
        <v>41</v>
      </c>
      <c r="B29" s="7"/>
      <c r="C29" s="76"/>
      <c r="D29" s="80"/>
      <c r="E29" s="76"/>
    </row>
    <row r="30" spans="1:5">
      <c r="A30" s="9"/>
      <c r="B30" s="7"/>
      <c r="C30" s="76"/>
      <c r="D30" s="80"/>
      <c r="E30" s="76"/>
    </row>
    <row r="31" spans="1:5">
      <c r="A31" s="37" t="s">
        <v>46</v>
      </c>
      <c r="B31" s="5" t="s">
        <v>47</v>
      </c>
      <c r="C31" s="73">
        <f>SUM(C32:C42)</f>
        <v>0</v>
      </c>
      <c r="D31" s="73">
        <f>SUM(D32:D42)</f>
        <v>0</v>
      </c>
      <c r="E31" s="36"/>
    </row>
    <row r="32" spans="1:5">
      <c r="A32" s="109" t="s">
        <v>49</v>
      </c>
      <c r="B32" s="9"/>
      <c r="C32" s="76"/>
      <c r="D32" s="80"/>
      <c r="E32" s="76"/>
    </row>
    <row r="33" spans="1:5">
      <c r="A33" s="7" t="s">
        <v>48</v>
      </c>
      <c r="B33" s="9"/>
      <c r="C33" s="76"/>
      <c r="D33" s="80"/>
      <c r="E33" s="76"/>
    </row>
    <row r="34" spans="1:5">
      <c r="A34" s="109" t="s">
        <v>101</v>
      </c>
      <c r="B34" s="9"/>
      <c r="C34" s="76"/>
      <c r="D34" s="80"/>
      <c r="E34" s="76"/>
    </row>
    <row r="35" spans="1:5">
      <c r="A35" s="109" t="s">
        <v>102</v>
      </c>
      <c r="B35" s="9"/>
      <c r="C35" s="76"/>
      <c r="D35" s="80"/>
      <c r="E35" s="76"/>
    </row>
    <row r="36" spans="1:5">
      <c r="A36" s="109" t="s">
        <v>53</v>
      </c>
      <c r="B36" s="9"/>
      <c r="C36" s="76"/>
      <c r="D36" s="80"/>
      <c r="E36" s="76"/>
    </row>
    <row r="37" spans="1:5">
      <c r="A37" s="16"/>
      <c r="B37" s="9"/>
      <c r="C37" s="76"/>
      <c r="D37" s="80"/>
      <c r="E37" s="76"/>
    </row>
    <row r="38" spans="1:5">
      <c r="A38" s="110" t="s">
        <v>103</v>
      </c>
      <c r="B38" s="9"/>
      <c r="C38" s="76"/>
      <c r="D38" s="80"/>
      <c r="E38" s="76"/>
    </row>
    <row r="39" spans="1:5">
      <c r="A39" s="16" t="s">
        <v>104</v>
      </c>
      <c r="B39" s="9"/>
      <c r="C39" s="76"/>
      <c r="D39" s="80"/>
      <c r="E39" s="76"/>
    </row>
    <row r="40" spans="1:5">
      <c r="A40" s="16" t="s">
        <v>105</v>
      </c>
      <c r="B40" s="9"/>
      <c r="C40" s="76"/>
      <c r="D40" s="80"/>
      <c r="E40" s="76"/>
    </row>
    <row r="41" spans="1:5">
      <c r="A41" s="16" t="s">
        <v>106</v>
      </c>
      <c r="B41" s="9"/>
      <c r="C41" s="76"/>
      <c r="D41" s="80"/>
      <c r="E41" s="76"/>
    </row>
    <row r="42" spans="1:5">
      <c r="A42" s="111" t="s">
        <v>107</v>
      </c>
      <c r="B42" s="9"/>
      <c r="C42" s="76"/>
      <c r="D42" s="80"/>
      <c r="E42" s="76"/>
    </row>
    <row r="43" spans="1:5">
      <c r="A43" s="33" t="s">
        <v>54</v>
      </c>
      <c r="B43" s="34"/>
      <c r="C43" s="81">
        <f>SUM(C12,C17,C24,C28,C31)</f>
        <v>0</v>
      </c>
      <c r="D43" s="81">
        <f>SUM(D12,D17,D24,D28,D31)</f>
        <v>0</v>
      </c>
      <c r="E43" s="81"/>
    </row>
    <row r="45" spans="1:5" ht="29.1">
      <c r="A45" s="46" t="s">
        <v>55</v>
      </c>
      <c r="B45" s="47" t="s">
        <v>20</v>
      </c>
      <c r="C45" s="49" t="s">
        <v>21</v>
      </c>
      <c r="D45" s="50" t="s">
        <v>22</v>
      </c>
      <c r="E45" s="72" t="s">
        <v>23</v>
      </c>
    </row>
    <row r="46" spans="1:5">
      <c r="A46" s="37" t="s">
        <v>139</v>
      </c>
      <c r="B46" s="17"/>
      <c r="C46" s="73"/>
      <c r="D46" s="73"/>
      <c r="E46" s="82" t="s">
        <v>26</v>
      </c>
    </row>
    <row r="47" spans="1:5">
      <c r="A47" s="2" t="s">
        <v>109</v>
      </c>
      <c r="B47" s="22"/>
      <c r="C47" s="83"/>
      <c r="D47" s="84"/>
      <c r="E47" s="85"/>
    </row>
    <row r="48" spans="1:5">
      <c r="A48" t="s">
        <v>111</v>
      </c>
      <c r="B48" s="9"/>
      <c r="C48" s="76"/>
      <c r="D48" s="80"/>
      <c r="E48" s="86"/>
    </row>
    <row r="49" spans="1:5">
      <c r="A49" t="s">
        <v>110</v>
      </c>
      <c r="B49" s="9"/>
      <c r="C49" s="76"/>
      <c r="D49" s="80"/>
      <c r="E49" s="85"/>
    </row>
    <row r="50" spans="1:5">
      <c r="A50" t="s">
        <v>140</v>
      </c>
      <c r="B50" s="9"/>
      <c r="C50" s="76"/>
      <c r="D50" s="80"/>
      <c r="E50" s="85"/>
    </row>
    <row r="51" spans="1:5">
      <c r="A51" t="s">
        <v>141</v>
      </c>
      <c r="B51" s="9"/>
      <c r="C51" s="76"/>
      <c r="D51" s="80"/>
      <c r="E51" s="85"/>
    </row>
    <row r="52" spans="1:5">
      <c r="A52" s="2" t="s">
        <v>142</v>
      </c>
      <c r="B52" s="9"/>
      <c r="C52" s="76"/>
      <c r="D52" s="80"/>
      <c r="E52" s="85"/>
    </row>
    <row r="53" spans="1:5">
      <c r="A53" t="s">
        <v>143</v>
      </c>
      <c r="B53" s="9"/>
      <c r="C53" s="76"/>
      <c r="D53" s="80"/>
      <c r="E53" s="85"/>
    </row>
    <row r="54" spans="1:5">
      <c r="A54" t="s">
        <v>144</v>
      </c>
      <c r="B54" s="9"/>
      <c r="C54" s="76"/>
      <c r="D54" s="80"/>
      <c r="E54" s="85"/>
    </row>
    <row r="55" spans="1:5">
      <c r="A55" t="s">
        <v>145</v>
      </c>
      <c r="B55" s="9"/>
      <c r="C55" s="76"/>
      <c r="D55" s="80"/>
      <c r="E55" s="85"/>
    </row>
    <row r="56" spans="1:5">
      <c r="A56" t="s">
        <v>66</v>
      </c>
      <c r="B56" s="9"/>
      <c r="C56" s="76"/>
      <c r="D56" s="80"/>
      <c r="E56" s="85"/>
    </row>
    <row r="57" spans="1:5">
      <c r="A57" t="s">
        <v>146</v>
      </c>
      <c r="B57" s="9"/>
      <c r="C57" s="76"/>
      <c r="D57" s="80"/>
      <c r="E57" s="85"/>
    </row>
    <row r="58" spans="1:5">
      <c r="A58" t="s">
        <v>147</v>
      </c>
      <c r="B58" s="9"/>
      <c r="C58" s="76"/>
      <c r="D58" s="80"/>
      <c r="E58" s="85"/>
    </row>
    <row r="59" spans="1:5">
      <c r="A59" s="2" t="s">
        <v>68</v>
      </c>
      <c r="B59" s="9"/>
      <c r="C59" s="76"/>
      <c r="D59" s="80"/>
      <c r="E59" s="85"/>
    </row>
    <row r="60" spans="1:5">
      <c r="B60" s="21"/>
      <c r="C60" s="87"/>
      <c r="D60" s="88"/>
      <c r="E60" s="78"/>
    </row>
    <row r="61" spans="1:5">
      <c r="A61" s="37" t="s">
        <v>148</v>
      </c>
      <c r="B61" s="17"/>
      <c r="C61" s="89"/>
      <c r="D61" s="89"/>
      <c r="E61" s="89"/>
    </row>
    <row r="62" spans="1:5">
      <c r="A62" t="s">
        <v>149</v>
      </c>
      <c r="B62" s="9"/>
      <c r="C62" s="76"/>
      <c r="D62" s="80"/>
      <c r="E62" s="85"/>
    </row>
    <row r="63" spans="1:5">
      <c r="A63" t="s">
        <v>150</v>
      </c>
      <c r="B63" s="9"/>
      <c r="C63" s="76"/>
      <c r="D63" s="80"/>
      <c r="E63" s="85"/>
    </row>
    <row r="64" spans="1:5">
      <c r="A64" t="s">
        <v>151</v>
      </c>
      <c r="B64" s="9"/>
      <c r="C64" s="76"/>
      <c r="D64" s="80"/>
      <c r="E64" s="85"/>
    </row>
    <row r="65" spans="1:5">
      <c r="A65" t="s">
        <v>152</v>
      </c>
      <c r="B65" s="9"/>
      <c r="C65" s="76"/>
      <c r="D65" s="80"/>
      <c r="E65" s="85"/>
    </row>
    <row r="66" spans="1:5">
      <c r="A66" s="21" t="s">
        <v>153</v>
      </c>
      <c r="B66" s="9"/>
      <c r="C66" s="76"/>
      <c r="D66" s="80"/>
      <c r="E66" s="85"/>
    </row>
    <row r="67" spans="1:5">
      <c r="A67" s="21" t="s">
        <v>154</v>
      </c>
      <c r="B67" s="9"/>
      <c r="C67" s="76"/>
      <c r="D67" s="80"/>
      <c r="E67" s="85"/>
    </row>
    <row r="68" spans="1:5">
      <c r="A68" s="21" t="s">
        <v>72</v>
      </c>
      <c r="B68" s="9"/>
      <c r="C68" s="76"/>
      <c r="D68" s="80"/>
      <c r="E68" s="85"/>
    </row>
    <row r="69" spans="1:5">
      <c r="A69" s="21" t="s">
        <v>155</v>
      </c>
      <c r="B69" s="9"/>
      <c r="C69" s="76"/>
      <c r="D69" s="80"/>
      <c r="E69" s="85"/>
    </row>
    <row r="70" spans="1:5">
      <c r="A70" s="21" t="s">
        <v>156</v>
      </c>
      <c r="B70" s="9"/>
      <c r="C70" s="76"/>
      <c r="D70" s="80"/>
      <c r="E70" s="85"/>
    </row>
    <row r="71" spans="1:5">
      <c r="A71" s="21" t="s">
        <v>157</v>
      </c>
      <c r="B71" s="9"/>
      <c r="C71" s="76"/>
      <c r="D71" s="80"/>
      <c r="E71" s="85"/>
    </row>
    <row r="72" spans="1:5">
      <c r="A72" s="21" t="s">
        <v>158</v>
      </c>
      <c r="B72" s="9"/>
      <c r="C72" s="76"/>
      <c r="D72" s="80"/>
      <c r="E72" s="85"/>
    </row>
    <row r="73" spans="1:5">
      <c r="A73" s="21"/>
      <c r="B73" s="9"/>
      <c r="C73" s="76"/>
      <c r="D73" s="80"/>
      <c r="E73" s="85"/>
    </row>
    <row r="74" spans="1:5">
      <c r="A74" s="33" t="s">
        <v>54</v>
      </c>
      <c r="B74" s="33"/>
      <c r="C74" s="90">
        <f>SUM(C47:C73)</f>
        <v>0</v>
      </c>
      <c r="D74" s="90">
        <f>SUM(D47:D73)</f>
        <v>0</v>
      </c>
      <c r="E74" s="90"/>
    </row>
    <row r="75" spans="1:5">
      <c r="A75"/>
      <c r="B75"/>
      <c r="D75" s="71"/>
    </row>
    <row r="76" spans="1:5" ht="29.1">
      <c r="A76" s="13" t="s">
        <v>159</v>
      </c>
      <c r="B76" s="47" t="s">
        <v>20</v>
      </c>
      <c r="C76" s="49" t="s">
        <v>21</v>
      </c>
      <c r="D76" s="50" t="s">
        <v>22</v>
      </c>
      <c r="E76" s="72" t="s">
        <v>23</v>
      </c>
    </row>
    <row r="77" spans="1:5">
      <c r="A77" s="14"/>
      <c r="B77" s="14"/>
      <c r="C77" s="83"/>
      <c r="D77" s="91"/>
      <c r="E77" s="76"/>
    </row>
    <row r="78" spans="1:5">
      <c r="A78" s="7"/>
      <c r="B78" s="7"/>
      <c r="C78" s="76"/>
      <c r="D78" s="77"/>
      <c r="E78" s="76"/>
    </row>
    <row r="79" spans="1:5">
      <c r="A79" s="7"/>
      <c r="B79" s="7"/>
      <c r="C79" s="76"/>
      <c r="D79" s="77"/>
      <c r="E79" s="76"/>
    </row>
    <row r="80" spans="1:5">
      <c r="A80" s="7"/>
      <c r="B80" s="7"/>
      <c r="C80" s="76"/>
      <c r="D80" s="77"/>
      <c r="E80" s="76"/>
    </row>
    <row r="81" spans="1:5">
      <c r="A81" s="7"/>
      <c r="B81" s="7"/>
      <c r="C81" s="76"/>
      <c r="D81" s="77"/>
      <c r="E81" s="76"/>
    </row>
    <row r="82" spans="1:5">
      <c r="A82" s="11"/>
      <c r="B82" s="11"/>
      <c r="C82" s="78"/>
      <c r="D82" s="79"/>
      <c r="E82" s="78"/>
    </row>
    <row r="83" spans="1:5">
      <c r="A83" s="33" t="s">
        <v>54</v>
      </c>
      <c r="B83" s="33"/>
      <c r="C83" s="90">
        <f>SUM(C77:C82)</f>
        <v>0</v>
      </c>
      <c r="D83" s="90">
        <f>SUM(D77:D82)</f>
        <v>0</v>
      </c>
      <c r="E83" s="90"/>
    </row>
    <row r="84" spans="1:5">
      <c r="A84"/>
      <c r="B84"/>
      <c r="D84" s="71"/>
    </row>
    <row r="85" spans="1:5" ht="29.1">
      <c r="A85" s="6" t="s">
        <v>85</v>
      </c>
      <c r="B85" s="47" t="s">
        <v>20</v>
      </c>
      <c r="C85" s="49" t="s">
        <v>21</v>
      </c>
      <c r="D85" s="50" t="s">
        <v>22</v>
      </c>
      <c r="E85" s="72" t="s">
        <v>23</v>
      </c>
    </row>
    <row r="86" spans="1:5">
      <c r="A86" s="60" t="s">
        <v>86</v>
      </c>
      <c r="B86" s="7"/>
      <c r="C86" s="76"/>
      <c r="D86" s="77"/>
      <c r="E86" s="76"/>
    </row>
    <row r="87" spans="1:5">
      <c r="A87" s="52" t="s">
        <v>87</v>
      </c>
      <c r="B87" s="7"/>
      <c r="C87" s="76"/>
      <c r="D87" s="77"/>
      <c r="E87" s="76"/>
    </row>
    <row r="88" spans="1:5">
      <c r="A88" s="43"/>
      <c r="B88" s="7"/>
      <c r="C88" s="76"/>
      <c r="D88" s="77"/>
      <c r="E88" s="76"/>
    </row>
    <row r="89" spans="1:5">
      <c r="A89" s="43"/>
      <c r="B89" s="7"/>
      <c r="C89" s="76"/>
      <c r="D89" s="77"/>
      <c r="E89" s="76"/>
    </row>
    <row r="90" spans="1:5">
      <c r="A90" s="44"/>
      <c r="B90" s="11"/>
      <c r="C90" s="78"/>
      <c r="D90" s="79"/>
      <c r="E90" s="78"/>
    </row>
    <row r="91" spans="1:5">
      <c r="A91" s="33" t="s">
        <v>54</v>
      </c>
      <c r="B91" s="33"/>
      <c r="C91" s="90">
        <f>SUM(C86:C90)</f>
        <v>0</v>
      </c>
      <c r="D91" s="90">
        <f>SUM(D86:D90)</f>
        <v>0</v>
      </c>
      <c r="E91" s="90"/>
    </row>
    <row r="93" spans="1:5">
      <c r="A93" s="4"/>
      <c r="B93" s="4" t="s">
        <v>134</v>
      </c>
      <c r="C93" s="92">
        <f>SUM(C43,D43,C74,D74,C83,D83,C91,D91,)</f>
        <v>0</v>
      </c>
    </row>
    <row r="94" spans="1:5">
      <c r="A94" s="4"/>
    </row>
    <row r="95" spans="1:5">
      <c r="A95" s="4"/>
    </row>
    <row r="96" spans="1:5">
      <c r="A96" s="4"/>
    </row>
  </sheetData>
  <hyperlinks>
    <hyperlink ref="A8" r:id="rId1" location="17-teknillinen-fysiikka" display="Teknillinen fysiikka 2024-2026" xr:uid="{71B6F8C0-A29D-4B23-8DF4-00887FB6DFDF}"/>
    <hyperlink ref="A9" r:id="rId2" location="/" display="https://www.aalto.fi/fi/sivuaineet - /" xr:uid="{E1B597B6-915C-4963-A60B-0855AC127D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88BA-2A5A-4969-A552-31ADB66406B0}">
  <dimension ref="A1:E94"/>
  <sheetViews>
    <sheetView zoomScaleNormal="100" workbookViewId="0">
      <selection activeCell="B24" sqref="B24"/>
    </sheetView>
  </sheetViews>
  <sheetFormatPr defaultRowHeight="14.45"/>
  <cols>
    <col min="1" max="1" width="80.5703125" customWidth="1"/>
    <col min="2" max="2" width="45" style="2" customWidth="1"/>
    <col min="3" max="3" width="17.28515625" style="71" customWidth="1"/>
    <col min="4" max="4" width="17.5703125" style="71" customWidth="1"/>
    <col min="5" max="5" width="20.5703125" style="71" customWidth="1"/>
    <col min="6" max="6" width="12.7109375" customWidth="1"/>
  </cols>
  <sheetData>
    <row r="1" spans="1:5" ht="18.600000000000001">
      <c r="A1" s="1" t="s">
        <v>160</v>
      </c>
      <c r="B1"/>
    </row>
    <row r="2" spans="1:5" ht="18.600000000000001">
      <c r="A2" s="1" t="s">
        <v>2</v>
      </c>
      <c r="B2"/>
    </row>
    <row r="3" spans="1:5">
      <c r="A3" s="2"/>
      <c r="B3"/>
      <c r="C3"/>
      <c r="D3"/>
      <c r="E3"/>
    </row>
    <row r="4" spans="1:5">
      <c r="A4" s="4" t="s">
        <v>14</v>
      </c>
      <c r="B4"/>
      <c r="C4"/>
      <c r="D4"/>
      <c r="E4"/>
    </row>
    <row r="5" spans="1:5">
      <c r="A5" s="4" t="s">
        <v>15</v>
      </c>
      <c r="B5"/>
      <c r="C5"/>
      <c r="D5"/>
      <c r="E5"/>
    </row>
    <row r="6" spans="1:5">
      <c r="A6" s="4" t="s">
        <v>16</v>
      </c>
      <c r="B6"/>
      <c r="C6"/>
      <c r="D6"/>
      <c r="E6"/>
    </row>
    <row r="7" spans="1:5">
      <c r="A7" s="4"/>
      <c r="B7"/>
      <c r="C7"/>
      <c r="D7"/>
      <c r="E7"/>
    </row>
    <row r="8" spans="1:5">
      <c r="A8" s="32" t="s">
        <v>161</v>
      </c>
      <c r="B8"/>
      <c r="C8"/>
      <c r="D8"/>
      <c r="E8"/>
    </row>
    <row r="9" spans="1:5">
      <c r="A9" s="32" t="s">
        <v>162</v>
      </c>
      <c r="B9"/>
      <c r="C9"/>
      <c r="D9"/>
      <c r="E9"/>
    </row>
    <row r="10" spans="1:5">
      <c r="A10" s="41"/>
      <c r="B10"/>
    </row>
    <row r="11" spans="1:5" ht="29.1">
      <c r="A11" s="46" t="s">
        <v>19</v>
      </c>
      <c r="B11" s="47" t="s">
        <v>20</v>
      </c>
      <c r="C11" s="49" t="s">
        <v>21</v>
      </c>
      <c r="D11" s="50" t="s">
        <v>22</v>
      </c>
      <c r="E11" s="72" t="s">
        <v>23</v>
      </c>
    </row>
    <row r="12" spans="1:5">
      <c r="A12" s="37" t="s">
        <v>163</v>
      </c>
      <c r="B12" s="5" t="s">
        <v>164</v>
      </c>
      <c r="C12" s="93">
        <f>SUM(C13:C16)</f>
        <v>0</v>
      </c>
      <c r="D12" s="74">
        <f>SUM(D13:D16)</f>
        <v>0</v>
      </c>
      <c r="E12" s="94" t="s">
        <v>26</v>
      </c>
    </row>
    <row r="13" spans="1:5">
      <c r="A13" t="s">
        <v>27</v>
      </c>
      <c r="B13" s="42"/>
      <c r="C13" s="76"/>
      <c r="D13" s="77"/>
      <c r="E13" s="76"/>
    </row>
    <row r="14" spans="1:5">
      <c r="A14" t="s">
        <v>28</v>
      </c>
      <c r="B14" s="7"/>
      <c r="C14" s="76"/>
      <c r="D14" s="77"/>
      <c r="E14" s="76"/>
    </row>
    <row r="15" spans="1:5">
      <c r="A15" t="s">
        <v>165</v>
      </c>
      <c r="B15" s="7"/>
      <c r="C15" s="76"/>
      <c r="D15" s="77"/>
      <c r="E15" s="76"/>
    </row>
    <row r="16" spans="1:5">
      <c r="A16" s="15"/>
      <c r="B16" s="11"/>
      <c r="C16" s="78"/>
      <c r="D16" s="79"/>
      <c r="E16" s="76"/>
    </row>
    <row r="17" spans="1:5">
      <c r="A17" s="38" t="s">
        <v>29</v>
      </c>
      <c r="B17" s="5" t="s">
        <v>30</v>
      </c>
      <c r="C17" s="93">
        <f>SUM(C18:C23)</f>
        <v>0</v>
      </c>
      <c r="D17" s="74">
        <f>SUM(D18:D23)</f>
        <v>0</v>
      </c>
      <c r="E17" s="36"/>
    </row>
    <row r="18" spans="1:5">
      <c r="A18" t="s">
        <v>166</v>
      </c>
      <c r="B18" s="14"/>
      <c r="C18" s="76"/>
      <c r="D18" s="91"/>
      <c r="E18" s="85"/>
    </row>
    <row r="19" spans="1:5">
      <c r="A19" t="s">
        <v>31</v>
      </c>
      <c r="B19" s="7"/>
      <c r="C19" s="76"/>
      <c r="D19" s="77"/>
      <c r="E19" s="85"/>
    </row>
    <row r="20" spans="1:5">
      <c r="A20" t="s">
        <v>34</v>
      </c>
      <c r="B20" s="7"/>
      <c r="C20" s="76"/>
      <c r="D20" s="77"/>
      <c r="E20" s="85"/>
    </row>
    <row r="21" spans="1:5">
      <c r="A21" t="s">
        <v>33</v>
      </c>
      <c r="B21" s="7"/>
      <c r="C21" s="76"/>
      <c r="D21" s="77"/>
      <c r="E21" s="85"/>
    </row>
    <row r="22" spans="1:5">
      <c r="A22" t="s">
        <v>35</v>
      </c>
      <c r="B22" s="7"/>
      <c r="C22" s="76"/>
      <c r="D22" s="77"/>
      <c r="E22" s="85"/>
    </row>
    <row r="23" spans="1:5">
      <c r="B23" s="7"/>
      <c r="C23" s="76"/>
      <c r="D23" s="77"/>
      <c r="E23" s="85"/>
    </row>
    <row r="24" spans="1:5">
      <c r="A24" s="38" t="s">
        <v>167</v>
      </c>
      <c r="B24" s="114" t="s">
        <v>37</v>
      </c>
      <c r="C24" s="93">
        <f>SUM(C25:C27)</f>
        <v>0</v>
      </c>
      <c r="D24" s="74">
        <f>SUM(D25:D27)</f>
        <v>0</v>
      </c>
      <c r="E24" s="36"/>
    </row>
    <row r="25" spans="1:5">
      <c r="A25" t="s">
        <v>168</v>
      </c>
      <c r="B25" s="22"/>
      <c r="C25" s="76"/>
      <c r="D25" s="77"/>
      <c r="E25" s="76"/>
    </row>
    <row r="26" spans="1:5">
      <c r="A26" t="s">
        <v>169</v>
      </c>
      <c r="B26" s="9"/>
      <c r="C26" s="76"/>
      <c r="D26" s="77"/>
      <c r="E26" s="76"/>
    </row>
    <row r="27" spans="1:5">
      <c r="A27" s="19"/>
      <c r="B27" s="10"/>
      <c r="C27" s="76"/>
      <c r="D27" s="77"/>
      <c r="E27" s="76"/>
    </row>
    <row r="28" spans="1:5">
      <c r="A28" s="39" t="s">
        <v>39</v>
      </c>
      <c r="B28" s="5" t="s">
        <v>40</v>
      </c>
      <c r="C28" s="93">
        <f>SUM(C29:C30)</f>
        <v>0</v>
      </c>
      <c r="D28" s="74">
        <f>SUM(D29:D30)</f>
        <v>0</v>
      </c>
      <c r="E28" s="36"/>
    </row>
    <row r="29" spans="1:5">
      <c r="A29" t="s">
        <v>41</v>
      </c>
      <c r="B29" s="7"/>
      <c r="C29" s="76"/>
      <c r="D29" s="77"/>
      <c r="E29" s="76"/>
    </row>
    <row r="30" spans="1:5">
      <c r="B30" s="7"/>
      <c r="C30" s="76"/>
      <c r="D30" s="77"/>
      <c r="E30" s="76"/>
    </row>
    <row r="31" spans="1:5">
      <c r="A31" s="39" t="s">
        <v>46</v>
      </c>
      <c r="B31" s="5" t="s">
        <v>47</v>
      </c>
      <c r="C31" s="93">
        <f>SUM(C32:C42)</f>
        <v>0</v>
      </c>
      <c r="D31" s="74">
        <f>SUM(D32:D42)</f>
        <v>0</v>
      </c>
      <c r="E31" s="36"/>
    </row>
    <row r="32" spans="1:5">
      <c r="A32" t="s">
        <v>48</v>
      </c>
      <c r="B32" s="9"/>
      <c r="C32" s="76"/>
      <c r="D32" s="77"/>
      <c r="E32" s="76"/>
    </row>
    <row r="33" spans="1:5">
      <c r="A33" t="s">
        <v>49</v>
      </c>
      <c r="B33" s="9"/>
      <c r="C33" s="76"/>
      <c r="D33" s="77"/>
      <c r="E33" s="76"/>
    </row>
    <row r="34" spans="1:5">
      <c r="A34" t="s">
        <v>101</v>
      </c>
      <c r="B34" s="9"/>
      <c r="C34" s="76"/>
      <c r="D34" s="77"/>
      <c r="E34" s="76"/>
    </row>
    <row r="35" spans="1:5">
      <c r="A35" t="s">
        <v>102</v>
      </c>
      <c r="B35" s="9"/>
      <c r="C35" s="76"/>
      <c r="D35" s="77"/>
      <c r="E35" s="76"/>
    </row>
    <row r="36" spans="1:5">
      <c r="A36" t="s">
        <v>53</v>
      </c>
      <c r="B36" s="9"/>
      <c r="C36" s="76"/>
      <c r="D36" s="77"/>
      <c r="E36" s="76"/>
    </row>
    <row r="37" spans="1:5">
      <c r="B37" s="9"/>
      <c r="C37" s="76"/>
      <c r="D37" s="77"/>
      <c r="E37" s="76"/>
    </row>
    <row r="38" spans="1:5">
      <c r="A38" s="110" t="s">
        <v>103</v>
      </c>
      <c r="B38" s="9"/>
      <c r="C38" s="76"/>
      <c r="D38" s="77"/>
      <c r="E38" s="76"/>
    </row>
    <row r="39" spans="1:5">
      <c r="A39" s="16" t="s">
        <v>104</v>
      </c>
      <c r="B39" s="9"/>
      <c r="C39" s="76"/>
      <c r="D39" s="77"/>
      <c r="E39" s="76"/>
    </row>
    <row r="40" spans="1:5">
      <c r="A40" s="16" t="s">
        <v>105</v>
      </c>
      <c r="B40" s="9"/>
      <c r="C40" s="76"/>
      <c r="D40" s="77"/>
      <c r="E40" s="76"/>
    </row>
    <row r="41" spans="1:5">
      <c r="A41" s="16" t="s">
        <v>106</v>
      </c>
      <c r="B41" s="9"/>
      <c r="C41" s="76"/>
      <c r="D41" s="77"/>
      <c r="E41" s="76"/>
    </row>
    <row r="42" spans="1:5">
      <c r="A42" s="111" t="s">
        <v>107</v>
      </c>
      <c r="B42" s="9"/>
      <c r="C42" s="76"/>
      <c r="D42" s="77"/>
      <c r="E42" s="76"/>
    </row>
    <row r="43" spans="1:5">
      <c r="A43" s="33" t="s">
        <v>54</v>
      </c>
      <c r="B43" s="54"/>
      <c r="C43" s="95">
        <f>SUM(C12,C17,C24,C28,C31)</f>
        <v>0</v>
      </c>
      <c r="D43" s="96">
        <f>SUM(D12,D17,D24,D28,D31)</f>
        <v>0</v>
      </c>
      <c r="E43" s="90"/>
    </row>
    <row r="44" spans="1:5">
      <c r="B44"/>
    </row>
    <row r="45" spans="1:5" ht="29.1">
      <c r="A45" s="46" t="s">
        <v>55</v>
      </c>
      <c r="B45" s="47" t="s">
        <v>20</v>
      </c>
      <c r="C45" s="49" t="s">
        <v>21</v>
      </c>
      <c r="D45" s="49" t="s">
        <v>22</v>
      </c>
      <c r="E45" s="49" t="s">
        <v>170</v>
      </c>
    </row>
    <row r="46" spans="1:5">
      <c r="A46" s="40" t="s">
        <v>171</v>
      </c>
      <c r="B46" s="17"/>
      <c r="C46" s="93">
        <f>SUM(C47:C56)</f>
        <v>0</v>
      </c>
      <c r="D46" s="73">
        <f>SUM(D47:D56)</f>
        <v>0</v>
      </c>
      <c r="E46" s="94" t="s">
        <v>26</v>
      </c>
    </row>
    <row r="47" spans="1:5">
      <c r="A47" t="s">
        <v>70</v>
      </c>
      <c r="B47" s="9"/>
      <c r="C47" s="76"/>
      <c r="D47" s="80"/>
      <c r="E47" s="76"/>
    </row>
    <row r="48" spans="1:5">
      <c r="A48" t="s">
        <v>172</v>
      </c>
      <c r="B48" s="9"/>
      <c r="C48" s="76"/>
      <c r="D48" s="80"/>
      <c r="E48" s="97"/>
    </row>
    <row r="49" spans="1:5">
      <c r="A49" t="s">
        <v>57</v>
      </c>
      <c r="B49" s="9"/>
      <c r="C49" s="76"/>
      <c r="D49" s="80"/>
      <c r="E49" s="76"/>
    </row>
    <row r="50" spans="1:5">
      <c r="A50" t="s">
        <v>173</v>
      </c>
      <c r="B50" s="9"/>
      <c r="C50" s="76"/>
      <c r="D50" s="80"/>
      <c r="E50" s="76"/>
    </row>
    <row r="51" spans="1:5">
      <c r="A51" t="s">
        <v>174</v>
      </c>
      <c r="B51" s="9"/>
      <c r="C51" s="76"/>
      <c r="D51" s="80"/>
      <c r="E51" s="76"/>
    </row>
    <row r="52" spans="1:5">
      <c r="A52" t="s">
        <v>132</v>
      </c>
      <c r="B52" s="9"/>
      <c r="C52" s="76"/>
      <c r="D52" s="80"/>
      <c r="E52" s="76"/>
    </row>
    <row r="53" spans="1:5">
      <c r="A53" t="s">
        <v>66</v>
      </c>
      <c r="B53" s="9"/>
      <c r="C53" s="76"/>
      <c r="D53" s="80"/>
      <c r="E53" s="76"/>
    </row>
    <row r="54" spans="1:5">
      <c r="A54" t="s">
        <v>175</v>
      </c>
      <c r="B54" s="9"/>
      <c r="C54" s="76"/>
      <c r="D54" s="80"/>
      <c r="E54" s="76"/>
    </row>
    <row r="55" spans="1:5">
      <c r="A55" t="s">
        <v>68</v>
      </c>
      <c r="B55" s="21"/>
      <c r="C55" s="87"/>
      <c r="D55" s="88"/>
      <c r="E55" s="76"/>
    </row>
    <row r="56" spans="1:5">
      <c r="B56" s="55"/>
      <c r="C56" s="78"/>
      <c r="D56" s="98"/>
      <c r="E56" s="76"/>
    </row>
    <row r="57" spans="1:5">
      <c r="A57" s="40" t="s">
        <v>176</v>
      </c>
      <c r="B57" s="51"/>
      <c r="C57" s="93">
        <f>SUM(C58:C69)</f>
        <v>0</v>
      </c>
      <c r="D57" s="73">
        <f>SUM(D58:D69)</f>
        <v>0</v>
      </c>
      <c r="E57" s="89"/>
    </row>
    <row r="58" spans="1:5">
      <c r="A58" s="2" t="s">
        <v>177</v>
      </c>
      <c r="B58" s="9"/>
      <c r="C58" s="76"/>
      <c r="D58" s="80"/>
      <c r="E58" s="76"/>
    </row>
    <row r="59" spans="1:5">
      <c r="A59" t="s">
        <v>64</v>
      </c>
      <c r="B59" s="9"/>
      <c r="C59" s="76"/>
      <c r="D59" s="80"/>
      <c r="E59" s="76"/>
    </row>
    <row r="60" spans="1:5">
      <c r="A60" t="s">
        <v>178</v>
      </c>
      <c r="B60" s="9"/>
      <c r="C60" s="76"/>
      <c r="D60" s="80"/>
      <c r="E60" s="76"/>
    </row>
    <row r="61" spans="1:5">
      <c r="A61" t="s">
        <v>179</v>
      </c>
      <c r="B61" s="9"/>
      <c r="C61" s="76"/>
      <c r="D61" s="80"/>
      <c r="E61" s="76"/>
    </row>
    <row r="62" spans="1:5">
      <c r="A62" t="s">
        <v>61</v>
      </c>
      <c r="B62" s="9"/>
      <c r="C62" s="76"/>
      <c r="D62" s="80"/>
      <c r="E62" s="76"/>
    </row>
    <row r="63" spans="1:5">
      <c r="A63" t="s">
        <v>180</v>
      </c>
      <c r="B63" s="9"/>
      <c r="C63" s="76"/>
      <c r="D63" s="80"/>
      <c r="E63" s="76"/>
    </row>
    <row r="64" spans="1:5">
      <c r="A64" t="s">
        <v>72</v>
      </c>
      <c r="B64" s="9"/>
      <c r="C64" s="76"/>
      <c r="D64" s="80"/>
      <c r="E64" s="76"/>
    </row>
    <row r="65" spans="1:5">
      <c r="A65" t="s">
        <v>181</v>
      </c>
      <c r="B65" s="9"/>
      <c r="C65" s="76"/>
      <c r="D65" s="80"/>
      <c r="E65" s="76"/>
    </row>
    <row r="66" spans="1:5">
      <c r="A66" t="s">
        <v>182</v>
      </c>
      <c r="B66" s="9"/>
      <c r="C66" s="76"/>
      <c r="D66" s="80"/>
      <c r="E66" s="76"/>
    </row>
    <row r="67" spans="1:5">
      <c r="A67" t="s">
        <v>183</v>
      </c>
      <c r="B67" s="9"/>
      <c r="C67" s="76"/>
      <c r="D67" s="80"/>
      <c r="E67" s="76"/>
    </row>
    <row r="68" spans="1:5">
      <c r="A68" t="s">
        <v>184</v>
      </c>
      <c r="B68" s="9"/>
      <c r="C68" s="76"/>
      <c r="D68" s="80"/>
      <c r="E68" s="76"/>
    </row>
    <row r="69" spans="1:5">
      <c r="B69" s="9"/>
      <c r="C69" s="76"/>
      <c r="D69" s="80"/>
      <c r="E69" s="76"/>
    </row>
    <row r="70" spans="1:5">
      <c r="A70" s="33" t="s">
        <v>54</v>
      </c>
      <c r="B70" s="54"/>
      <c r="C70" s="95">
        <f>SUM(C46,C57)</f>
        <v>0</v>
      </c>
      <c r="D70" s="90">
        <f>SUM(D46,D57)</f>
        <v>0</v>
      </c>
      <c r="E70" s="90"/>
    </row>
    <row r="71" spans="1:5">
      <c r="B71"/>
    </row>
    <row r="72" spans="1:5" ht="29.1">
      <c r="A72" s="46" t="s">
        <v>185</v>
      </c>
      <c r="B72" s="47" t="s">
        <v>20</v>
      </c>
      <c r="C72" s="49" t="s">
        <v>21</v>
      </c>
      <c r="D72" s="49" t="s">
        <v>22</v>
      </c>
      <c r="E72" s="49" t="s">
        <v>170</v>
      </c>
    </row>
    <row r="73" spans="1:5">
      <c r="A73" s="14"/>
      <c r="B73" s="14"/>
      <c r="C73" s="83"/>
      <c r="D73" s="91"/>
      <c r="E73" s="76"/>
    </row>
    <row r="74" spans="1:5">
      <c r="A74" s="7"/>
      <c r="B74" s="7"/>
      <c r="C74" s="76"/>
      <c r="D74" s="77"/>
      <c r="E74" s="76"/>
    </row>
    <row r="75" spans="1:5">
      <c r="A75" s="7"/>
      <c r="B75" s="7"/>
      <c r="C75" s="76"/>
      <c r="D75" s="77"/>
      <c r="E75" s="76"/>
    </row>
    <row r="76" spans="1:5">
      <c r="A76" s="7"/>
      <c r="B76" s="7"/>
      <c r="C76" s="76"/>
      <c r="D76" s="77"/>
      <c r="E76" s="76"/>
    </row>
    <row r="77" spans="1:5">
      <c r="A77" s="7"/>
      <c r="B77" s="7"/>
      <c r="C77" s="76"/>
      <c r="D77" s="77"/>
      <c r="E77" s="76"/>
    </row>
    <row r="78" spans="1:5">
      <c r="A78" s="11"/>
      <c r="B78" s="11"/>
      <c r="C78" s="78"/>
      <c r="D78" s="79"/>
      <c r="E78" s="78"/>
    </row>
    <row r="79" spans="1:5">
      <c r="A79" s="33" t="s">
        <v>54</v>
      </c>
      <c r="B79" s="54"/>
      <c r="C79" s="95">
        <f>SUM(C73:C78)</f>
        <v>0</v>
      </c>
      <c r="D79" s="90">
        <f>SUM(D73:D78)</f>
        <v>0</v>
      </c>
      <c r="E79" s="90"/>
    </row>
    <row r="80" spans="1:5">
      <c r="B80"/>
    </row>
    <row r="81" spans="1:5" ht="29.1">
      <c r="A81" s="6" t="s">
        <v>85</v>
      </c>
      <c r="B81" s="47" t="s">
        <v>20</v>
      </c>
      <c r="C81" s="49" t="s">
        <v>21</v>
      </c>
      <c r="D81" s="49" t="s">
        <v>22</v>
      </c>
      <c r="E81" s="49" t="s">
        <v>170</v>
      </c>
    </row>
    <row r="82" spans="1:5">
      <c r="A82" s="45" t="s">
        <v>86</v>
      </c>
      <c r="B82" s="14"/>
      <c r="C82" s="83"/>
      <c r="D82" s="91"/>
      <c r="E82" s="76"/>
    </row>
    <row r="83" spans="1:5">
      <c r="A83" s="52" t="s">
        <v>87</v>
      </c>
      <c r="B83" s="7"/>
      <c r="C83" s="76"/>
      <c r="D83" s="77"/>
      <c r="E83" s="76"/>
    </row>
    <row r="84" spans="1:5">
      <c r="A84" s="43"/>
      <c r="B84" s="7"/>
      <c r="C84" s="76"/>
      <c r="D84" s="77"/>
      <c r="E84" s="76"/>
    </row>
    <row r="85" spans="1:5">
      <c r="A85" s="43"/>
      <c r="B85" s="7"/>
      <c r="C85" s="76"/>
      <c r="D85" s="77"/>
      <c r="E85" s="76"/>
    </row>
    <row r="86" spans="1:5">
      <c r="A86" s="43"/>
      <c r="B86" s="7"/>
      <c r="C86" s="76"/>
      <c r="D86" s="77"/>
      <c r="E86" s="76"/>
    </row>
    <row r="87" spans="1:5">
      <c r="A87" s="43"/>
      <c r="B87" s="7"/>
      <c r="C87" s="76"/>
      <c r="D87" s="77"/>
      <c r="E87" s="76"/>
    </row>
    <row r="88" spans="1:5">
      <c r="A88" s="43"/>
      <c r="B88" s="7"/>
      <c r="C88" s="76"/>
      <c r="D88" s="77"/>
      <c r="E88" s="76"/>
    </row>
    <row r="89" spans="1:5">
      <c r="A89" s="43"/>
      <c r="B89" s="7"/>
      <c r="C89" s="76"/>
      <c r="D89" s="77"/>
      <c r="E89" s="76"/>
    </row>
    <row r="90" spans="1:5">
      <c r="A90" s="44"/>
      <c r="B90" s="11"/>
      <c r="C90" s="78"/>
      <c r="D90" s="79"/>
      <c r="E90" s="78"/>
    </row>
    <row r="91" spans="1:5">
      <c r="A91" s="33" t="s">
        <v>54</v>
      </c>
      <c r="B91" s="54"/>
      <c r="C91" s="95">
        <f>SUM(C82:C90)</f>
        <v>0</v>
      </c>
      <c r="D91" s="90">
        <f>SUM(D82:D90)</f>
        <v>0</v>
      </c>
      <c r="E91" s="90"/>
    </row>
    <row r="92" spans="1:5">
      <c r="A92" s="2"/>
      <c r="D92" s="92"/>
    </row>
    <row r="93" spans="1:5">
      <c r="A93" s="4"/>
      <c r="B93" s="4" t="s">
        <v>134</v>
      </c>
      <c r="C93" s="70">
        <f>SUM(C43,D43,C70,D70,C79,D79,C91,D91)</f>
        <v>0</v>
      </c>
    </row>
    <row r="94" spans="1:5">
      <c r="A94" s="4"/>
      <c r="D94" s="92"/>
    </row>
  </sheetData>
  <hyperlinks>
    <hyperlink ref="A8" r:id="rId1" location="31-tietotekniikka" xr:uid="{0E402C4C-08A2-4DE7-871E-CE98CDCB1C2F}"/>
    <hyperlink ref="A9" r:id="rId2" location="/" xr:uid="{7A416D75-88D1-4724-883A-AA5C920703B2}"/>
  </hyperlinks>
  <pageMargins left="0.7" right="0.7" top="0.75" bottom="0.75" header="0.3" footer="0.3"/>
  <pageSetup paperSize="9" orientation="portrait"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12" ma:contentTypeDescription="Create a new document." ma:contentTypeScope="" ma:versionID="b37843c53310f56d840733dada9d763d">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327b9d80310e2ecd75c40ace2f1db65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7C7A4-D6EB-4F5E-B94F-91A1AF0B76A8}"/>
</file>

<file path=customXml/itemProps2.xml><?xml version="1.0" encoding="utf-8"?>
<ds:datastoreItem xmlns:ds="http://schemas.openxmlformats.org/officeDocument/2006/customXml" ds:itemID="{975FEB3A-60FE-47A9-973C-D0BEDF8327FA}"/>
</file>

<file path=customXml/itemProps3.xml><?xml version="1.0" encoding="utf-8"?>
<ds:datastoreItem xmlns:ds="http://schemas.openxmlformats.org/officeDocument/2006/customXml" ds:itemID="{DE289C72-6300-4E6C-AF26-4929354894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Nyman Paula</dc:creator>
  <cp:keywords/>
  <dc:description/>
  <cp:lastModifiedBy>Ylitalo Piia</cp:lastModifiedBy>
  <cp:revision/>
  <dcterms:created xsi:type="dcterms:W3CDTF">2022-04-22T05:24:11Z</dcterms:created>
  <dcterms:modified xsi:type="dcterms:W3CDTF">2025-10-10T12:31:47Z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